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xr:revisionPtr revIDLastSave="0" documentId="8_{9AF94EC8-FDD5-41F5-BE80-E7003807D8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gółem" sheetId="1" r:id="rId1"/>
    <sheet name="wg województw" sheetId="2" r:id="rId2"/>
  </sheets>
  <definedNames>
    <definedName name="_AMO_SingleObject_11976113_ROM_F0.SEC2.BDY.Cross_tabular_summary_report_Table_1_10" hidden="1">#REF!</definedName>
    <definedName name="_AMO_SingleObject_11976113_ROM_F0.SEC2.BDY.Cross_tabular_summary_report_Table_1_12" hidden="1">#REF!</definedName>
    <definedName name="_AMO_SingleObject_11976113_ROM_F0.SEC2.BDY.Cross_tabular_summary_report_Table_1_14" hidden="1">'wg województw'!$B$13:$K$19</definedName>
    <definedName name="_AMO_SingleObject_11976113_ROM_F0.SEC2.BDY.Cross_tabular_summary_report_Table_1_16" hidden="1">#REF!</definedName>
    <definedName name="_AMO_SingleObject_11976113_ROM_F0.SEC2.BDY.Cross_tabular_summary_report_Table_1_18" hidden="1">#REF!</definedName>
    <definedName name="_AMO_SingleObject_11976113_ROM_F0.SEC2.BDY.Cross_tabular_summary_report_Table_1_2" hidden="1">#REF!</definedName>
    <definedName name="_AMO_SingleObject_11976113_ROM_F0.SEC2.BDY.Cross_tabular_summary_report_Table_1_20" hidden="1">'wg województw'!$B$22:$S$27</definedName>
    <definedName name="_AMO_SingleObject_11976113_ROM_F0.SEC2.BDY.Cross_tabular_summary_report_Table_1_22" hidden="1">#REF!</definedName>
    <definedName name="_AMO_SingleObject_11976113_ROM_F0.SEC2.BDY.Cross_tabular_summary_report_Table_1_24" hidden="1">#REF!</definedName>
    <definedName name="_AMO_SingleObject_11976113_ROM_F0.SEC2.BDY.Cross_tabular_summary_report_Table_1_26" hidden="1">'wg województw'!$B$30:$M$35</definedName>
    <definedName name="_AMO_SingleObject_11976113_ROM_F0.SEC2.BDY.Cross_tabular_summary_report_Table_1_28" hidden="1">#REF!</definedName>
    <definedName name="_AMO_SingleObject_11976113_ROM_F0.SEC2.BDY.Cross_tabular_summary_report_Table_1_30" hidden="1">#REF!</definedName>
    <definedName name="_AMO_SingleObject_11976113_ROM_F0.SEC2.BDY.Cross_tabular_summary_report_Table_1_32" hidden="1">'wg województw'!$B$38:$M$45</definedName>
    <definedName name="_AMO_SingleObject_11976113_ROM_F0.SEC2.BDY.Cross_tabular_summary_report_Table_1_34" hidden="1">#REF!</definedName>
    <definedName name="_AMO_SingleObject_11976113_ROM_F0.SEC2.BDY.Cross_tabular_summary_report_Table_1_36" hidden="1">#REF!</definedName>
    <definedName name="_AMO_SingleObject_11976113_ROM_F0.SEC2.BDY.Cross_tabular_summary_report_Table_1_38" hidden="1">'wg województw'!$B$48:$O$63</definedName>
    <definedName name="_AMO_SingleObject_11976113_ROM_F0.SEC2.BDY.Cross_tabular_summary_report_Table_1_4" hidden="1">#REF!</definedName>
    <definedName name="_AMO_SingleObject_11976113_ROM_F0.SEC2.BDY.Cross_tabular_summary_report_Table_1_40" hidden="1">#REF!</definedName>
    <definedName name="_AMO_SingleObject_11976113_ROM_F0.SEC2.BDY.Cross_tabular_summary_report_Table_1_42" hidden="1">#REF!</definedName>
    <definedName name="_AMO_SingleObject_11976113_ROM_F0.SEC2.BDY.Cross_tabular_summary_report_Table_1_44" hidden="1">'wg województw'!$B$66:$I$73</definedName>
    <definedName name="_AMO_SingleObject_11976113_ROM_F0.SEC2.BDY.Cross_tabular_summary_report_Table_1_46" hidden="1">#REF!</definedName>
    <definedName name="_AMO_SingleObject_11976113_ROM_F0.SEC2.BDY.Cross_tabular_summary_report_Table_1_48" hidden="1">#REF!</definedName>
    <definedName name="_AMO_SingleObject_11976113_ROM_F0.SEC2.BDY.Cross_tabular_summary_report_Table_1_50" hidden="1">'wg województw'!$B$76:$K$81</definedName>
    <definedName name="_AMO_SingleObject_11976113_ROM_F0.SEC2.BDY.Cross_tabular_summary_report_Table_1_52" hidden="1">#REF!</definedName>
    <definedName name="_AMO_SingleObject_11976113_ROM_F0.SEC2.BDY.Cross_tabular_summary_report_Table_1_54" hidden="1">#REF!</definedName>
    <definedName name="_AMO_SingleObject_11976113_ROM_F0.SEC2.BDY.Cross_tabular_summary_report_Table_1_56" hidden="1">'wg województw'!$B$84:$Q$98</definedName>
    <definedName name="_AMO_SingleObject_11976113_ROM_F0.SEC2.BDY.Cross_tabular_summary_report_Table_1_58" hidden="1">#REF!</definedName>
    <definedName name="_AMO_SingleObject_11976113_ROM_F0.SEC2.BDY.Cross_tabular_summary_report_Table_1_6" hidden="1">#REF!</definedName>
    <definedName name="_AMO_SingleObject_11976113_ROM_F0.SEC2.BDY.Cross_tabular_summary_report_Table_1_60" hidden="1">#REF!</definedName>
    <definedName name="_AMO_SingleObject_11976113_ROM_F0.SEC2.BDY.Cross_tabular_summary_report_Table_1_62" hidden="1">'wg województw'!$B$101:$I$108</definedName>
    <definedName name="_AMO_SingleObject_11976113_ROM_F0.SEC2.BDY.Cross_tabular_summary_report_Table_1_64" hidden="1">#REF!</definedName>
    <definedName name="_AMO_SingleObject_11976113_ROM_F0.SEC2.BDY.Cross_tabular_summary_report_Table_1_66" hidden="1">#REF!</definedName>
    <definedName name="_AMO_SingleObject_11976113_ROM_F0.SEC2.BDY.Cross_tabular_summary_report_Table_1_68" hidden="1">'wg województw'!$B$111:$G$116</definedName>
    <definedName name="_AMO_SingleObject_11976113_ROM_F0.SEC2.BDY.Cross_tabular_summary_report_Table_1_8" hidden="1">'wg województw'!$B$4:$M$10</definedName>
    <definedName name="_AMO_SingleObject_11976113_ROM_F0.SEC2.BDY.TXT2" hidden="1">#REF!</definedName>
    <definedName name="_AMO_SingleObject_11976113_ROM_F0.SEC2.BDY.TXT72" hidden="1">#REF!</definedName>
    <definedName name="_AMO_SingleObject_990999829_ROM_F0.SEC2.Tabulate_1.SEC1.BDY.Cross_tabular_summary_report_Table_1" hidden="1">ogółem!$B$4:$N$15</definedName>
    <definedName name="_AMO_SingleObject_990999829_ROM_F0.SEC2.Tabulate_1.SEC1.FTR.TXT1" hidden="1">ogółem!#REF!</definedName>
    <definedName name="_AMO_SingleObject_990999829_ROM_F0.SEC2.Tabulate_1.SEC1.HDR.TXT1" hidden="1" xml:space="preserve">    ogółem!#REF!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2" l="1"/>
  <c r="F73" i="2"/>
  <c r="G73" i="2"/>
  <c r="D73" i="2"/>
  <c r="H106" i="2"/>
  <c r="I106" i="2"/>
  <c r="H107" i="2"/>
  <c r="I107" i="2"/>
  <c r="I105" i="2"/>
  <c r="I108" i="2" s="1"/>
  <c r="H105" i="2"/>
  <c r="H108" i="2" s="1"/>
  <c r="E108" i="2"/>
  <c r="F108" i="2"/>
  <c r="G108" i="2"/>
  <c r="D10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O88" i="2"/>
  <c r="O98" i="2" s="1"/>
  <c r="N88" i="2"/>
  <c r="N98" i="2" s="1"/>
  <c r="J98" i="2"/>
  <c r="K98" i="2"/>
  <c r="L98" i="2"/>
  <c r="M98" i="2"/>
  <c r="H98" i="2"/>
  <c r="I98" i="2"/>
  <c r="E98" i="2"/>
  <c r="F98" i="2"/>
  <c r="G98" i="2"/>
  <c r="D98" i="2"/>
  <c r="K81" i="2"/>
  <c r="J81" i="2"/>
  <c r="K80" i="2"/>
  <c r="J80" i="2"/>
  <c r="J63" i="2" l="1"/>
  <c r="K63" i="2"/>
  <c r="L63" i="2"/>
  <c r="M63" i="2"/>
  <c r="N63" i="2"/>
  <c r="O63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P60" i="2"/>
  <c r="Q60" i="2"/>
  <c r="P61" i="2"/>
  <c r="Q61" i="2"/>
  <c r="P62" i="2"/>
  <c r="Q62" i="2"/>
  <c r="Q52" i="2"/>
  <c r="P52" i="2"/>
  <c r="H63" i="2"/>
  <c r="I63" i="2"/>
  <c r="F63" i="2"/>
  <c r="G63" i="2"/>
  <c r="E63" i="2"/>
  <c r="D63" i="2"/>
  <c r="M45" i="2"/>
  <c r="L43" i="2"/>
  <c r="M43" i="2"/>
  <c r="L44" i="2"/>
  <c r="M44" i="2"/>
  <c r="M42" i="2"/>
  <c r="L42" i="2"/>
  <c r="D45" i="2"/>
  <c r="L45" i="2" s="1"/>
  <c r="L35" i="2"/>
  <c r="M34" i="2"/>
  <c r="L34" i="2"/>
  <c r="S27" i="2"/>
  <c r="R27" i="2"/>
  <c r="S26" i="2"/>
  <c r="R26" i="2"/>
  <c r="E19" i="2"/>
  <c r="F19" i="2"/>
  <c r="G19" i="2"/>
  <c r="H19" i="2"/>
  <c r="I19" i="2"/>
  <c r="J18" i="2"/>
  <c r="K18" i="2"/>
  <c r="K17" i="2"/>
  <c r="J17" i="2"/>
  <c r="D19" i="2"/>
  <c r="L9" i="2"/>
  <c r="M9" i="2"/>
  <c r="M8" i="2"/>
  <c r="L8" i="2"/>
  <c r="E10" i="2"/>
  <c r="F10" i="2"/>
  <c r="G10" i="2"/>
  <c r="H10" i="2"/>
  <c r="I10" i="2"/>
  <c r="J10" i="2"/>
  <c r="K10" i="2"/>
  <c r="D10" i="2"/>
  <c r="K19" i="2" l="1"/>
  <c r="P63" i="2"/>
  <c r="J19" i="2"/>
  <c r="Q63" i="2"/>
  <c r="L10" i="2"/>
  <c r="M10" i="2"/>
  <c r="O6" i="1" l="1"/>
  <c r="O7" i="1"/>
  <c r="O8" i="1"/>
  <c r="O9" i="1"/>
  <c r="O10" i="1"/>
  <c r="O11" i="1"/>
  <c r="O12" i="1"/>
  <c r="O13" i="1"/>
  <c r="O14" i="1"/>
  <c r="O15" i="1"/>
  <c r="O5" i="1"/>
  <c r="E15" i="1"/>
  <c r="F15" i="1"/>
  <c r="G15" i="1"/>
  <c r="H15" i="1"/>
  <c r="I15" i="1"/>
  <c r="J15" i="1"/>
  <c r="K15" i="1"/>
  <c r="L15" i="1"/>
  <c r="M15" i="1"/>
  <c r="N15" i="1"/>
  <c r="D15" i="1"/>
</calcChain>
</file>

<file path=xl/sharedStrings.xml><?xml version="1.0" encoding="utf-8"?>
<sst xmlns="http://schemas.openxmlformats.org/spreadsheetml/2006/main" count="359" uniqueCount="90">
  <si>
    <t>Razem</t>
  </si>
  <si>
    <t>białoruski</t>
  </si>
  <si>
    <t>hebrajski</t>
  </si>
  <si>
    <t>kaszubski</t>
  </si>
  <si>
    <t>litewski</t>
  </si>
  <si>
    <t>łemkowski</t>
  </si>
  <si>
    <t>niemiecki</t>
  </si>
  <si>
    <t>ormiański</t>
  </si>
  <si>
    <t>słowacki</t>
  </si>
  <si>
    <t>ukraiński</t>
  </si>
  <si>
    <t>rosyjski</t>
  </si>
  <si>
    <t>romski</t>
  </si>
  <si>
    <t>Id typu jednostek</t>
  </si>
  <si>
    <t>00001</t>
  </si>
  <si>
    <t>Przedszkole</t>
  </si>
  <si>
    <t>00003</t>
  </si>
  <si>
    <t>Szkoła podstawowa</t>
  </si>
  <si>
    <t>00004</t>
  </si>
  <si>
    <t>Gimnazjum</t>
  </si>
  <si>
    <t>00013</t>
  </si>
  <si>
    <t>Zasadnicza szkoła zawodowa</t>
  </si>
  <si>
    <t>00014</t>
  </si>
  <si>
    <t>Liceum ogólnokształcące</t>
  </si>
  <si>
    <t>00016</t>
  </si>
  <si>
    <t>Technikum</t>
  </si>
  <si>
    <t>00020</t>
  </si>
  <si>
    <t>Szkoła specjalna przysposabiająca do pracy dla uczniów z upośledzeniem umysłowym w stopniu umiarkowanym lub znacznym oraz dla uczniów z  więcej niż jedną niepełnosprawnością</t>
  </si>
  <si>
    <t>00022</t>
  </si>
  <si>
    <t>Sześcioletnia szkoła muzyczna I stopnia</t>
  </si>
  <si>
    <t>00032</t>
  </si>
  <si>
    <t>Policealna szkoła artystyczna</t>
  </si>
  <si>
    <t>Szkoła specjalna przysposabiająca do pracy</t>
  </si>
  <si>
    <t>Typ jednostki</t>
  </si>
  <si>
    <t>02</t>
  </si>
  <si>
    <t>WOJ. DOLNOŚLĄSKIE</t>
  </si>
  <si>
    <t>04</t>
  </si>
  <si>
    <t>WOJ. KUJAWSKO-POMORSKIE</t>
  </si>
  <si>
    <t>06</t>
  </si>
  <si>
    <t>WOJ. LUBELSKIE</t>
  </si>
  <si>
    <t>08</t>
  </si>
  <si>
    <t>WOJ. LUBUSKIE</t>
  </si>
  <si>
    <t>12</t>
  </si>
  <si>
    <t>WOJ. MAŁOPOLSKIE</t>
  </si>
  <si>
    <t>14</t>
  </si>
  <si>
    <t>WOJ. MAZOWIECKIE</t>
  </si>
  <si>
    <t>16</t>
  </si>
  <si>
    <t>WOJ. OPOLSKIE</t>
  </si>
  <si>
    <t>18</t>
  </si>
  <si>
    <t>WOJ. PODKARPACKIE</t>
  </si>
  <si>
    <t>20</t>
  </si>
  <si>
    <t>WOJ. PODLASKIE</t>
  </si>
  <si>
    <t>22</t>
  </si>
  <si>
    <t>WOJ. POMORSKIE</t>
  </si>
  <si>
    <t>24</t>
  </si>
  <si>
    <t>WOJ. ŚLĄSKIE</t>
  </si>
  <si>
    <t>26</t>
  </si>
  <si>
    <t>WOJ. ŚWIĘTOKRZYSKIE</t>
  </si>
  <si>
    <t>28</t>
  </si>
  <si>
    <t>WOJ. WARMIŃSKO-MAZURSKIE</t>
  </si>
  <si>
    <t>30</t>
  </si>
  <si>
    <t>WOJ. WIELKOPOLSKIE</t>
  </si>
  <si>
    <t>32</t>
  </si>
  <si>
    <t>WOJ. ZACHODNIOPOMORSKIE</t>
  </si>
  <si>
    <t>Liczba 
uczniów</t>
  </si>
  <si>
    <t>Liczba 
szkół</t>
  </si>
  <si>
    <t>język białoruski</t>
  </si>
  <si>
    <t>Id województwa</t>
  </si>
  <si>
    <t>Województwo</t>
  </si>
  <si>
    <t>Liczba
uczniów</t>
  </si>
  <si>
    <t>Liczba
szkół</t>
  </si>
  <si>
    <t>język hebrajski</t>
  </si>
  <si>
    <t>język kaszubski</t>
  </si>
  <si>
    <t>język litewski</t>
  </si>
  <si>
    <t>język łemkowski</t>
  </si>
  <si>
    <t>język niemiecki</t>
  </si>
  <si>
    <t>język romski</t>
  </si>
  <si>
    <t>język rosyjski</t>
  </si>
  <si>
    <t>język ormiański</t>
  </si>
  <si>
    <t>język słowacki</t>
  </si>
  <si>
    <t>język ukraiński</t>
  </si>
  <si>
    <t>Liczba uczniów w nauczaniu języka mniejszości narodowych i etnicznych oraz języka regionalnego w roku szkolnym 2017/2018 wg SIO 30.09.2017</t>
  </si>
  <si>
    <t>Branżowa szkoła I stopnia</t>
  </si>
  <si>
    <t>00093</t>
  </si>
  <si>
    <t>Liczba uczniów i szkół wg województw i języków mniejszości narodowych wg SIO 30.09.2017</t>
  </si>
  <si>
    <t>0</t>
  </si>
  <si>
    <t>10</t>
  </si>
  <si>
    <t>1</t>
  </si>
  <si>
    <t>00033</t>
  </si>
  <si>
    <t>Szkoła Pomaturalna Bibliotekarska</t>
  </si>
  <si>
    <t>W arkuszu "wg województw" uczniowie oddziałów ZSZ wykazani są w szkolach branżowych I stopnia.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</si>
</sst>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2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0" fontId="1" fillId="0" borderId="0" xfId="0" applyFont="1"/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3" fontId="0" fillId="0" borderId="2" xfId="0" applyNumberFormat="1" applyBorder="1"/>
    <xf numFmtId="3" fontId="0" fillId="0" borderId="2" xfId="0" applyNumberForma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3" fontId="2" fillId="2" borderId="2" xfId="0" applyNumberFormat="1" applyFont="1" applyFill="1" applyBorder="1" applyAlignment="1">
      <alignment horizontal="right"/>
    </xf>
    <xf numFmtId="1" fontId="0" fillId="0" borderId="2" xfId="0" applyNumberFormat="1" applyBorder="1"/>
    <xf numFmtId="1" fontId="2" fillId="2" borderId="2" xfId="0" applyNumberFormat="1" applyFont="1" applyFill="1" applyBorder="1"/>
    <xf numFmtId="1" fontId="2" fillId="2" borderId="2" xfId="0" applyNumberFormat="1" applyFont="1" applyFill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6" xfId="0" applyBorder="1" applyAlignment="1">
      <alignment horizontal="right"/>
    </xf>
    <xf numFmtId="49" fontId="4" fillId="0" borderId="2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horizontal="center" vertical="center"/>
    </xf>
    <xf numFmtId="0" fontId="0" fillId="0" borderId="6" xfId="0" applyBorder="1"/>
    <xf numFmtId="49" fontId="2" fillId="0" borderId="6" xfId="0" applyNumberFormat="1" applyFont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/>
    </xf>
    <xf numFmtId="3" fontId="0" fillId="0" borderId="6" xfId="0" applyNumberFormat="1" applyBorder="1"/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 vertical="top"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7"/>
  <sheetViews>
    <sheetView showGridLines="0" tabSelected="1" workbookViewId="0">
      <selection activeCell="B17" sqref="B17"/>
    </sheetView>
  </sheetViews>
  <sheetFormatPr defaultRowHeight="15" x14ac:dyDescent="0.25"/>
  <cols>
    <col min="1" max="1" width="3.85546875" customWidth="1"/>
    <col min="2" max="2" width="16.42578125" customWidth="1"/>
    <col min="3" max="3" width="39.42578125" bestFit="1" customWidth="1"/>
    <col min="4" max="14" width="12.5703125" customWidth="1"/>
    <col min="15" max="15" width="12.28515625" customWidth="1"/>
  </cols>
  <sheetData>
    <row r="2" spans="2:15" ht="15.75" x14ac:dyDescent="0.25">
      <c r="B2" s="9" t="s">
        <v>80</v>
      </c>
    </row>
    <row r="4" spans="2:15" ht="20.100000000000001" customHeight="1" x14ac:dyDescent="0.25">
      <c r="B4" s="8" t="s">
        <v>12</v>
      </c>
      <c r="C4" s="8" t="s">
        <v>32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26" t="s">
        <v>0</v>
      </c>
    </row>
    <row r="5" spans="2:15" x14ac:dyDescent="0.25">
      <c r="B5" s="4" t="s">
        <v>13</v>
      </c>
      <c r="C5" s="23" t="s">
        <v>14</v>
      </c>
      <c r="D5" s="31">
        <v>160</v>
      </c>
      <c r="E5" s="31">
        <v>59</v>
      </c>
      <c r="F5" s="31">
        <v>498</v>
      </c>
      <c r="G5" s="31">
        <v>132</v>
      </c>
      <c r="H5" s="31">
        <v>35</v>
      </c>
      <c r="I5" s="31">
        <v>8751</v>
      </c>
      <c r="J5" s="31">
        <v>0</v>
      </c>
      <c r="K5" s="31">
        <v>12</v>
      </c>
      <c r="L5" s="31">
        <v>354</v>
      </c>
      <c r="M5" s="31">
        <v>0</v>
      </c>
      <c r="N5" s="31">
        <v>0</v>
      </c>
      <c r="O5" s="32">
        <f>SUM(D5:N5)</f>
        <v>10001</v>
      </c>
    </row>
    <row r="6" spans="2:15" x14ac:dyDescent="0.25">
      <c r="B6" s="4" t="s">
        <v>15</v>
      </c>
      <c r="C6" s="23" t="s">
        <v>16</v>
      </c>
      <c r="D6" s="31">
        <v>1772</v>
      </c>
      <c r="E6" s="31">
        <v>291</v>
      </c>
      <c r="F6" s="31">
        <v>16225</v>
      </c>
      <c r="G6" s="31">
        <v>316</v>
      </c>
      <c r="H6" s="31">
        <v>225</v>
      </c>
      <c r="I6" s="31">
        <v>44804</v>
      </c>
      <c r="J6" s="31">
        <v>76</v>
      </c>
      <c r="K6" s="31">
        <v>172</v>
      </c>
      <c r="L6" s="31">
        <v>1909</v>
      </c>
      <c r="M6" s="31">
        <v>60</v>
      </c>
      <c r="N6" s="31">
        <v>0</v>
      </c>
      <c r="O6" s="32">
        <f t="shared" ref="O6:O15" si="0">SUM(D6:N6)</f>
        <v>65850</v>
      </c>
    </row>
    <row r="7" spans="2:15" x14ac:dyDescent="0.25">
      <c r="B7" s="4" t="s">
        <v>17</v>
      </c>
      <c r="C7" s="23" t="s">
        <v>18</v>
      </c>
      <c r="D7" s="31">
        <v>442</v>
      </c>
      <c r="E7" s="31">
        <v>43</v>
      </c>
      <c r="F7" s="31">
        <v>2001</v>
      </c>
      <c r="G7" s="31">
        <v>76</v>
      </c>
      <c r="H7" s="31">
        <v>26</v>
      </c>
      <c r="I7" s="31">
        <v>3828</v>
      </c>
      <c r="J7" s="31">
        <v>0</v>
      </c>
      <c r="K7" s="31">
        <v>45</v>
      </c>
      <c r="L7" s="31">
        <v>402</v>
      </c>
      <c r="M7" s="31">
        <v>0</v>
      </c>
      <c r="N7" s="31">
        <v>0</v>
      </c>
      <c r="O7" s="32">
        <f t="shared" si="0"/>
        <v>6863</v>
      </c>
    </row>
    <row r="8" spans="2:15" x14ac:dyDescent="0.25">
      <c r="B8" s="4" t="s">
        <v>19</v>
      </c>
      <c r="C8" s="23" t="s">
        <v>20</v>
      </c>
      <c r="D8" s="31">
        <v>0</v>
      </c>
      <c r="E8" s="31">
        <v>0</v>
      </c>
      <c r="F8" s="31">
        <v>103</v>
      </c>
      <c r="G8" s="31">
        <v>0</v>
      </c>
      <c r="H8" s="31">
        <v>0</v>
      </c>
      <c r="I8" s="31">
        <v>56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f t="shared" si="0"/>
        <v>159</v>
      </c>
    </row>
    <row r="9" spans="2:15" x14ac:dyDescent="0.25">
      <c r="B9" s="4" t="s">
        <v>21</v>
      </c>
      <c r="C9" s="23" t="s">
        <v>22</v>
      </c>
      <c r="D9" s="31">
        <v>454</v>
      </c>
      <c r="E9" s="31">
        <v>0</v>
      </c>
      <c r="F9" s="31">
        <v>357</v>
      </c>
      <c r="G9" s="31">
        <v>69</v>
      </c>
      <c r="H9" s="31">
        <v>11</v>
      </c>
      <c r="I9" s="31">
        <v>20</v>
      </c>
      <c r="J9" s="31">
        <v>0</v>
      </c>
      <c r="K9" s="31">
        <v>0</v>
      </c>
      <c r="L9" s="31">
        <v>283</v>
      </c>
      <c r="M9" s="31">
        <v>0</v>
      </c>
      <c r="N9" s="31">
        <v>0</v>
      </c>
      <c r="O9" s="32">
        <f t="shared" si="0"/>
        <v>1194</v>
      </c>
    </row>
    <row r="10" spans="2:15" x14ac:dyDescent="0.25">
      <c r="B10" s="4" t="s">
        <v>23</v>
      </c>
      <c r="C10" s="23" t="s">
        <v>24</v>
      </c>
      <c r="D10" s="31">
        <v>0</v>
      </c>
      <c r="E10" s="31">
        <v>0</v>
      </c>
      <c r="F10" s="31">
        <v>546</v>
      </c>
      <c r="G10" s="31">
        <v>0</v>
      </c>
      <c r="H10" s="31">
        <v>0</v>
      </c>
      <c r="I10" s="31">
        <v>53</v>
      </c>
      <c r="J10" s="31">
        <v>0</v>
      </c>
      <c r="K10" s="31">
        <v>0</v>
      </c>
      <c r="L10" s="31">
        <v>8</v>
      </c>
      <c r="M10" s="31">
        <v>0</v>
      </c>
      <c r="N10" s="31">
        <v>0</v>
      </c>
      <c r="O10" s="32">
        <f t="shared" si="0"/>
        <v>607</v>
      </c>
    </row>
    <row r="11" spans="2:15" x14ac:dyDescent="0.25">
      <c r="B11" s="4" t="s">
        <v>25</v>
      </c>
      <c r="C11" s="23" t="s">
        <v>31</v>
      </c>
      <c r="D11" s="31">
        <v>0</v>
      </c>
      <c r="E11" s="31">
        <v>0</v>
      </c>
      <c r="F11" s="31">
        <v>6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2">
        <f t="shared" si="0"/>
        <v>6</v>
      </c>
    </row>
    <row r="12" spans="2:15" x14ac:dyDescent="0.25">
      <c r="B12" s="4" t="s">
        <v>27</v>
      </c>
      <c r="C12" s="23" t="s">
        <v>28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5</v>
      </c>
      <c r="O12" s="32">
        <f t="shared" si="0"/>
        <v>5</v>
      </c>
    </row>
    <row r="13" spans="2:15" x14ac:dyDescent="0.25">
      <c r="B13" s="5" t="s">
        <v>29</v>
      </c>
      <c r="C13" s="24" t="s">
        <v>30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1</v>
      </c>
      <c r="N13" s="31">
        <v>0</v>
      </c>
      <c r="O13" s="32">
        <f t="shared" si="0"/>
        <v>1</v>
      </c>
    </row>
    <row r="14" spans="2:15" x14ac:dyDescent="0.25">
      <c r="B14" s="5" t="s">
        <v>82</v>
      </c>
      <c r="C14" s="25" t="s">
        <v>81</v>
      </c>
      <c r="D14" s="31">
        <v>0</v>
      </c>
      <c r="E14" s="31">
        <v>0</v>
      </c>
      <c r="F14" s="31">
        <v>92</v>
      </c>
      <c r="G14" s="31">
        <v>0</v>
      </c>
      <c r="H14" s="31">
        <v>0</v>
      </c>
      <c r="I14" s="31">
        <v>10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2">
        <f t="shared" si="0"/>
        <v>102</v>
      </c>
    </row>
    <row r="15" spans="2:15" ht="20.100000000000001" customHeight="1" x14ac:dyDescent="0.25">
      <c r="B15" s="35" t="s">
        <v>0</v>
      </c>
      <c r="C15" s="36"/>
      <c r="D15" s="17">
        <f>SUM(D5:D14)</f>
        <v>2828</v>
      </c>
      <c r="E15" s="17">
        <f t="shared" ref="E15:N15" si="1">SUM(E5:E14)</f>
        <v>393</v>
      </c>
      <c r="F15" s="17">
        <f t="shared" si="1"/>
        <v>19828</v>
      </c>
      <c r="G15" s="17">
        <f t="shared" si="1"/>
        <v>593</v>
      </c>
      <c r="H15" s="17">
        <f t="shared" si="1"/>
        <v>297</v>
      </c>
      <c r="I15" s="17">
        <f t="shared" si="1"/>
        <v>57522</v>
      </c>
      <c r="J15" s="17">
        <f t="shared" si="1"/>
        <v>76</v>
      </c>
      <c r="K15" s="17">
        <f t="shared" si="1"/>
        <v>229</v>
      </c>
      <c r="L15" s="17">
        <f t="shared" si="1"/>
        <v>2956</v>
      </c>
      <c r="M15" s="17">
        <f t="shared" si="1"/>
        <v>61</v>
      </c>
      <c r="N15" s="17">
        <f t="shared" si="1"/>
        <v>5</v>
      </c>
      <c r="O15" s="17">
        <f t="shared" si="0"/>
        <v>84788</v>
      </c>
    </row>
    <row r="17" spans="2:2" x14ac:dyDescent="0.25">
      <c r="B17" s="34" t="s">
        <v>89</v>
      </c>
    </row>
  </sheetData>
  <mergeCells count="1">
    <mergeCell ref="B15:C15"/>
  </mergeCells>
  <pageMargins left="0.7" right="0.7" top="0.75" bottom="0.75" header="0.3" footer="0.3"/>
  <pageSetup paperSize="9" orientation="portrait" r:id="rId1"/>
  <ignoredErrors>
    <ignoredError sqref="B5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16"/>
  <sheetViews>
    <sheetView showGridLines="0" topLeftCell="A10" workbookViewId="0">
      <selection activeCell="D73" sqref="D73:G73"/>
    </sheetView>
  </sheetViews>
  <sheetFormatPr defaultRowHeight="15" x14ac:dyDescent="0.25"/>
  <cols>
    <col min="1" max="1" width="4" customWidth="1"/>
    <col min="2" max="2" width="18.5703125" customWidth="1"/>
    <col min="3" max="3" width="30.140625" customWidth="1"/>
    <col min="4" max="19" width="18.5703125" customWidth="1"/>
  </cols>
  <sheetData>
    <row r="2" spans="2:13" ht="15.75" x14ac:dyDescent="0.25">
      <c r="B2" s="3" t="s">
        <v>83</v>
      </c>
    </row>
    <row r="4" spans="2:13" x14ac:dyDescent="0.25">
      <c r="B4" s="11" t="s">
        <v>65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x14ac:dyDescent="0.25">
      <c r="B5" s="41" t="s">
        <v>66</v>
      </c>
      <c r="C5" s="41" t="s">
        <v>67</v>
      </c>
      <c r="D5" s="44" t="s">
        <v>13</v>
      </c>
      <c r="E5" s="45"/>
      <c r="F5" s="44" t="s">
        <v>15</v>
      </c>
      <c r="G5" s="45"/>
      <c r="H5" s="44" t="s">
        <v>17</v>
      </c>
      <c r="I5" s="45"/>
      <c r="J5" s="44" t="s">
        <v>21</v>
      </c>
      <c r="K5" s="45"/>
      <c r="L5" s="37" t="s">
        <v>0</v>
      </c>
      <c r="M5" s="38"/>
    </row>
    <row r="6" spans="2:13" x14ac:dyDescent="0.25">
      <c r="B6" s="42"/>
      <c r="C6" s="42"/>
      <c r="D6" s="44" t="s">
        <v>14</v>
      </c>
      <c r="E6" s="45"/>
      <c r="F6" s="44" t="s">
        <v>16</v>
      </c>
      <c r="G6" s="45"/>
      <c r="H6" s="44" t="s">
        <v>18</v>
      </c>
      <c r="I6" s="45"/>
      <c r="J6" s="44" t="s">
        <v>22</v>
      </c>
      <c r="K6" s="45"/>
      <c r="L6" s="39"/>
      <c r="M6" s="40"/>
    </row>
    <row r="7" spans="2:13" ht="30" x14ac:dyDescent="0.25">
      <c r="B7" s="43"/>
      <c r="C7" s="43"/>
      <c r="D7" s="14" t="s">
        <v>63</v>
      </c>
      <c r="E7" s="14" t="s">
        <v>64</v>
      </c>
      <c r="F7" s="14" t="s">
        <v>63</v>
      </c>
      <c r="G7" s="14" t="s">
        <v>64</v>
      </c>
      <c r="H7" s="14" t="s">
        <v>63</v>
      </c>
      <c r="I7" s="14" t="s">
        <v>64</v>
      </c>
      <c r="J7" s="14" t="s">
        <v>63</v>
      </c>
      <c r="K7" s="14" t="s">
        <v>64</v>
      </c>
      <c r="L7" s="15" t="s">
        <v>63</v>
      </c>
      <c r="M7" s="15" t="s">
        <v>64</v>
      </c>
    </row>
    <row r="8" spans="2:13" x14ac:dyDescent="0.25">
      <c r="B8" s="12" t="s">
        <v>43</v>
      </c>
      <c r="C8" s="2" t="s">
        <v>44</v>
      </c>
      <c r="D8" s="7" t="s">
        <v>84</v>
      </c>
      <c r="E8" s="7" t="s">
        <v>84</v>
      </c>
      <c r="F8" s="28" t="s">
        <v>85</v>
      </c>
      <c r="G8" s="28" t="s">
        <v>86</v>
      </c>
      <c r="H8" s="28" t="s">
        <v>84</v>
      </c>
      <c r="I8" s="28" t="s">
        <v>84</v>
      </c>
      <c r="J8" s="28" t="s">
        <v>84</v>
      </c>
      <c r="K8" s="28" t="s">
        <v>84</v>
      </c>
      <c r="L8" s="29">
        <f>D8+F8+H8+J8</f>
        <v>10</v>
      </c>
      <c r="M8" s="29">
        <f>E8+G8+I8+K8</f>
        <v>1</v>
      </c>
    </row>
    <row r="9" spans="2:13" x14ac:dyDescent="0.25">
      <c r="B9" s="5" t="s">
        <v>49</v>
      </c>
      <c r="C9" s="2" t="s">
        <v>50</v>
      </c>
      <c r="D9" s="7">
        <v>160</v>
      </c>
      <c r="E9" s="7">
        <v>3</v>
      </c>
      <c r="F9" s="7">
        <v>1762</v>
      </c>
      <c r="G9" s="7">
        <v>25</v>
      </c>
      <c r="H9" s="7">
        <v>442</v>
      </c>
      <c r="I9" s="7">
        <v>17</v>
      </c>
      <c r="J9" s="7">
        <v>454</v>
      </c>
      <c r="K9" s="7">
        <v>2</v>
      </c>
      <c r="L9" s="29">
        <f>D9+F9+H9+J9</f>
        <v>2818</v>
      </c>
      <c r="M9" s="29">
        <f>E9+G9+I9+K9</f>
        <v>47</v>
      </c>
    </row>
    <row r="10" spans="2:13" x14ac:dyDescent="0.25">
      <c r="B10" s="35" t="s">
        <v>0</v>
      </c>
      <c r="C10" s="36"/>
      <c r="D10" s="17">
        <f>D8+D9</f>
        <v>160</v>
      </c>
      <c r="E10" s="17">
        <f t="shared" ref="E10:M10" si="0">E8+E9</f>
        <v>3</v>
      </c>
      <c r="F10" s="17">
        <f t="shared" si="0"/>
        <v>1772</v>
      </c>
      <c r="G10" s="17">
        <f t="shared" si="0"/>
        <v>26</v>
      </c>
      <c r="H10" s="17">
        <f t="shared" si="0"/>
        <v>442</v>
      </c>
      <c r="I10" s="17">
        <f t="shared" si="0"/>
        <v>17</v>
      </c>
      <c r="J10" s="17">
        <f t="shared" si="0"/>
        <v>454</v>
      </c>
      <c r="K10" s="17">
        <f t="shared" si="0"/>
        <v>2</v>
      </c>
      <c r="L10" s="17">
        <f t="shared" si="0"/>
        <v>2828</v>
      </c>
      <c r="M10" s="17">
        <f t="shared" si="0"/>
        <v>48</v>
      </c>
    </row>
    <row r="13" spans="2:13" x14ac:dyDescent="0.25">
      <c r="B13" s="11" t="s">
        <v>70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2:13" x14ac:dyDescent="0.25">
      <c r="B14" s="41" t="s">
        <v>66</v>
      </c>
      <c r="C14" s="41" t="s">
        <v>67</v>
      </c>
      <c r="D14" s="44" t="s">
        <v>13</v>
      </c>
      <c r="E14" s="45"/>
      <c r="F14" s="44" t="s">
        <v>15</v>
      </c>
      <c r="G14" s="45"/>
      <c r="H14" s="44" t="s">
        <v>17</v>
      </c>
      <c r="I14" s="45"/>
      <c r="J14" s="37" t="s">
        <v>0</v>
      </c>
      <c r="K14" s="38"/>
    </row>
    <row r="15" spans="2:13" x14ac:dyDescent="0.25">
      <c r="B15" s="42"/>
      <c r="C15" s="42"/>
      <c r="D15" s="44" t="s">
        <v>14</v>
      </c>
      <c r="E15" s="45"/>
      <c r="F15" s="44" t="s">
        <v>16</v>
      </c>
      <c r="G15" s="45"/>
      <c r="H15" s="44" t="s">
        <v>18</v>
      </c>
      <c r="I15" s="45"/>
      <c r="J15" s="39"/>
      <c r="K15" s="40"/>
    </row>
    <row r="16" spans="2:13" ht="30" x14ac:dyDescent="0.25">
      <c r="B16" s="43"/>
      <c r="C16" s="43"/>
      <c r="D16" s="14" t="s">
        <v>68</v>
      </c>
      <c r="E16" s="14" t="s">
        <v>69</v>
      </c>
      <c r="F16" s="14" t="s">
        <v>68</v>
      </c>
      <c r="G16" s="14" t="s">
        <v>69</v>
      </c>
      <c r="H16" s="14" t="s">
        <v>68</v>
      </c>
      <c r="I16" s="14" t="s">
        <v>69</v>
      </c>
      <c r="J16" s="15" t="s">
        <v>68</v>
      </c>
      <c r="K16" s="15" t="s">
        <v>69</v>
      </c>
    </row>
    <row r="17" spans="2:19" x14ac:dyDescent="0.25">
      <c r="B17" s="4" t="s">
        <v>33</v>
      </c>
      <c r="C17" s="1" t="s">
        <v>34</v>
      </c>
      <c r="D17" s="6">
        <v>10</v>
      </c>
      <c r="E17" s="6">
        <v>2</v>
      </c>
      <c r="F17" s="22">
        <v>152</v>
      </c>
      <c r="G17" s="6">
        <v>3</v>
      </c>
      <c r="H17" s="22">
        <v>17</v>
      </c>
      <c r="I17" s="6">
        <v>1</v>
      </c>
      <c r="J17" s="16">
        <f>D17+F17+H17</f>
        <v>179</v>
      </c>
      <c r="K17" s="16">
        <f>E17+G17+I17</f>
        <v>6</v>
      </c>
    </row>
    <row r="18" spans="2:19" x14ac:dyDescent="0.25">
      <c r="B18" s="5" t="s">
        <v>43</v>
      </c>
      <c r="C18" s="2" t="s">
        <v>44</v>
      </c>
      <c r="D18" s="7">
        <v>49</v>
      </c>
      <c r="E18" s="7">
        <v>1</v>
      </c>
      <c r="F18" s="22">
        <v>139</v>
      </c>
      <c r="G18" s="7">
        <v>1</v>
      </c>
      <c r="H18" s="22">
        <v>26</v>
      </c>
      <c r="I18" s="7">
        <v>1</v>
      </c>
      <c r="J18" s="16">
        <f>D18+F18+H18</f>
        <v>214</v>
      </c>
      <c r="K18" s="16">
        <f>E18+G18+I18</f>
        <v>3</v>
      </c>
    </row>
    <row r="19" spans="2:19" x14ac:dyDescent="0.25">
      <c r="B19" s="35" t="s">
        <v>0</v>
      </c>
      <c r="C19" s="36"/>
      <c r="D19" s="17">
        <f>SUM(D17:D18)</f>
        <v>59</v>
      </c>
      <c r="E19" s="17">
        <f t="shared" ref="E19:K19" si="1">SUM(E17:E18)</f>
        <v>3</v>
      </c>
      <c r="F19" s="17">
        <f t="shared" si="1"/>
        <v>291</v>
      </c>
      <c r="G19" s="17">
        <f t="shared" si="1"/>
        <v>4</v>
      </c>
      <c r="H19" s="17">
        <f t="shared" si="1"/>
        <v>43</v>
      </c>
      <c r="I19" s="17">
        <f t="shared" si="1"/>
        <v>2</v>
      </c>
      <c r="J19" s="17">
        <f t="shared" si="1"/>
        <v>393</v>
      </c>
      <c r="K19" s="17">
        <f t="shared" si="1"/>
        <v>9</v>
      </c>
    </row>
    <row r="22" spans="2:19" x14ac:dyDescent="0.25">
      <c r="B22" s="11" t="s">
        <v>71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2:19" x14ac:dyDescent="0.25">
      <c r="B23" s="41" t="s">
        <v>66</v>
      </c>
      <c r="C23" s="41" t="s">
        <v>67</v>
      </c>
      <c r="D23" s="44" t="s">
        <v>13</v>
      </c>
      <c r="E23" s="45"/>
      <c r="F23" s="44" t="s">
        <v>15</v>
      </c>
      <c r="G23" s="45"/>
      <c r="H23" s="44" t="s">
        <v>17</v>
      </c>
      <c r="I23" s="45"/>
      <c r="J23" s="44" t="s">
        <v>82</v>
      </c>
      <c r="K23" s="45"/>
      <c r="L23" s="44" t="s">
        <v>21</v>
      </c>
      <c r="M23" s="45"/>
      <c r="N23" s="44" t="s">
        <v>23</v>
      </c>
      <c r="O23" s="45"/>
      <c r="P23" s="44" t="s">
        <v>25</v>
      </c>
      <c r="Q23" s="45"/>
      <c r="R23" s="37" t="s">
        <v>0</v>
      </c>
      <c r="S23" s="38"/>
    </row>
    <row r="24" spans="2:19" x14ac:dyDescent="0.25">
      <c r="B24" s="42"/>
      <c r="C24" s="42"/>
      <c r="D24" s="44" t="s">
        <v>14</v>
      </c>
      <c r="E24" s="45"/>
      <c r="F24" s="44" t="s">
        <v>16</v>
      </c>
      <c r="G24" s="45"/>
      <c r="H24" s="44" t="s">
        <v>18</v>
      </c>
      <c r="I24" s="45"/>
      <c r="J24" s="44" t="s">
        <v>81</v>
      </c>
      <c r="K24" s="45"/>
      <c r="L24" s="44" t="s">
        <v>22</v>
      </c>
      <c r="M24" s="45"/>
      <c r="N24" s="44" t="s">
        <v>24</v>
      </c>
      <c r="O24" s="45"/>
      <c r="P24" s="46" t="s">
        <v>26</v>
      </c>
      <c r="Q24" s="47"/>
      <c r="R24" s="39"/>
      <c r="S24" s="40"/>
    </row>
    <row r="25" spans="2:19" ht="30" x14ac:dyDescent="0.25">
      <c r="B25" s="43"/>
      <c r="C25" s="43"/>
      <c r="D25" s="14" t="s">
        <v>63</v>
      </c>
      <c r="E25" s="14" t="s">
        <v>64</v>
      </c>
      <c r="F25" s="14" t="s">
        <v>63</v>
      </c>
      <c r="G25" s="14" t="s">
        <v>64</v>
      </c>
      <c r="H25" s="14" t="s">
        <v>63</v>
      </c>
      <c r="I25" s="14" t="s">
        <v>64</v>
      </c>
      <c r="J25" s="14" t="s">
        <v>63</v>
      </c>
      <c r="K25" s="14" t="s">
        <v>64</v>
      </c>
      <c r="L25" s="14" t="s">
        <v>63</v>
      </c>
      <c r="M25" s="14" t="s">
        <v>64</v>
      </c>
      <c r="N25" s="14" t="s">
        <v>63</v>
      </c>
      <c r="O25" s="14" t="s">
        <v>64</v>
      </c>
      <c r="P25" s="14" t="s">
        <v>63</v>
      </c>
      <c r="Q25" s="14" t="s">
        <v>64</v>
      </c>
      <c r="R25" s="15" t="s">
        <v>63</v>
      </c>
      <c r="S25" s="15" t="s">
        <v>64</v>
      </c>
    </row>
    <row r="26" spans="2:19" x14ac:dyDescent="0.25">
      <c r="B26" s="5" t="s">
        <v>51</v>
      </c>
      <c r="C26" s="2" t="s">
        <v>52</v>
      </c>
      <c r="D26" s="7">
        <v>498</v>
      </c>
      <c r="E26" s="7">
        <v>20</v>
      </c>
      <c r="F26" s="7">
        <v>16225</v>
      </c>
      <c r="G26" s="7">
        <v>330</v>
      </c>
      <c r="H26" s="7">
        <v>2001</v>
      </c>
      <c r="I26" s="7">
        <v>122</v>
      </c>
      <c r="J26" s="7">
        <v>195</v>
      </c>
      <c r="K26" s="7">
        <v>8</v>
      </c>
      <c r="L26" s="7">
        <v>357</v>
      </c>
      <c r="M26" s="7">
        <v>14</v>
      </c>
      <c r="N26" s="7">
        <v>546</v>
      </c>
      <c r="O26" s="7">
        <v>13</v>
      </c>
      <c r="P26" s="7">
        <v>6</v>
      </c>
      <c r="Q26" s="7">
        <v>1</v>
      </c>
      <c r="R26" s="17">
        <f>D26+F26+H26+J26+L26+N26+P26</f>
        <v>19828</v>
      </c>
      <c r="S26" s="17">
        <f>E26+G26+I26+K26+M26+O26+Q26</f>
        <v>508</v>
      </c>
    </row>
    <row r="27" spans="2:19" x14ac:dyDescent="0.25">
      <c r="B27" s="35" t="s">
        <v>0</v>
      </c>
      <c r="C27" s="36"/>
      <c r="D27" s="17">
        <v>498</v>
      </c>
      <c r="E27" s="17">
        <v>20</v>
      </c>
      <c r="F27" s="17">
        <v>16225</v>
      </c>
      <c r="G27" s="17">
        <v>330</v>
      </c>
      <c r="H27" s="17">
        <v>2001</v>
      </c>
      <c r="I27" s="17">
        <v>122</v>
      </c>
      <c r="J27" s="17">
        <v>195</v>
      </c>
      <c r="K27" s="17">
        <v>8</v>
      </c>
      <c r="L27" s="17">
        <v>357</v>
      </c>
      <c r="M27" s="17">
        <v>14</v>
      </c>
      <c r="N27" s="17">
        <v>546</v>
      </c>
      <c r="O27" s="17">
        <v>13</v>
      </c>
      <c r="P27" s="17">
        <v>6</v>
      </c>
      <c r="Q27" s="17">
        <v>1</v>
      </c>
      <c r="R27" s="17">
        <f>D27+F27+H27+J27+L27+N27+P27</f>
        <v>19828</v>
      </c>
      <c r="S27" s="17">
        <f>E27+G27+I27+K27+M27+O27+Q27</f>
        <v>508</v>
      </c>
    </row>
    <row r="30" spans="2:19" x14ac:dyDescent="0.25">
      <c r="B30" s="11" t="s">
        <v>72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9" x14ac:dyDescent="0.25">
      <c r="B31" s="41" t="s">
        <v>66</v>
      </c>
      <c r="C31" s="41" t="s">
        <v>67</v>
      </c>
      <c r="D31" s="44" t="s">
        <v>13</v>
      </c>
      <c r="E31" s="45"/>
      <c r="F31" s="44" t="s">
        <v>15</v>
      </c>
      <c r="G31" s="45"/>
      <c r="H31" s="44" t="s">
        <v>17</v>
      </c>
      <c r="I31" s="45"/>
      <c r="J31" s="44" t="s">
        <v>21</v>
      </c>
      <c r="K31" s="45"/>
      <c r="L31" s="37" t="s">
        <v>0</v>
      </c>
      <c r="M31" s="38"/>
    </row>
    <row r="32" spans="2:19" x14ac:dyDescent="0.25">
      <c r="B32" s="42"/>
      <c r="C32" s="42"/>
      <c r="D32" s="44" t="s">
        <v>14</v>
      </c>
      <c r="E32" s="45"/>
      <c r="F32" s="44" t="s">
        <v>16</v>
      </c>
      <c r="G32" s="45"/>
      <c r="H32" s="44" t="s">
        <v>18</v>
      </c>
      <c r="I32" s="45"/>
      <c r="J32" s="44" t="s">
        <v>22</v>
      </c>
      <c r="K32" s="45"/>
      <c r="L32" s="39"/>
      <c r="M32" s="40"/>
    </row>
    <row r="33" spans="2:15" ht="30" x14ac:dyDescent="0.25">
      <c r="B33" s="43"/>
      <c r="C33" s="43"/>
      <c r="D33" s="14" t="s">
        <v>63</v>
      </c>
      <c r="E33" s="14" t="s">
        <v>64</v>
      </c>
      <c r="F33" s="14" t="s">
        <v>63</v>
      </c>
      <c r="G33" s="14" t="s">
        <v>64</v>
      </c>
      <c r="H33" s="14" t="s">
        <v>63</v>
      </c>
      <c r="I33" s="14" t="s">
        <v>64</v>
      </c>
      <c r="J33" s="14" t="s">
        <v>63</v>
      </c>
      <c r="K33" s="14" t="s">
        <v>64</v>
      </c>
      <c r="L33" s="15" t="s">
        <v>63</v>
      </c>
      <c r="M33" s="15" t="s">
        <v>64</v>
      </c>
    </row>
    <row r="34" spans="2:15" x14ac:dyDescent="0.25">
      <c r="B34" s="5" t="s">
        <v>49</v>
      </c>
      <c r="C34" s="2" t="s">
        <v>50</v>
      </c>
      <c r="D34" s="18">
        <v>132</v>
      </c>
      <c r="E34" s="18">
        <v>3</v>
      </c>
      <c r="F34" s="18">
        <v>316</v>
      </c>
      <c r="G34" s="18">
        <v>7</v>
      </c>
      <c r="H34" s="18">
        <v>76</v>
      </c>
      <c r="I34" s="18">
        <v>4</v>
      </c>
      <c r="J34" s="18">
        <v>69</v>
      </c>
      <c r="K34" s="18">
        <v>2</v>
      </c>
      <c r="L34" s="19">
        <f>D34+F34+H34+J34</f>
        <v>593</v>
      </c>
      <c r="M34" s="19">
        <f>E34+G34+I34+K34</f>
        <v>16</v>
      </c>
    </row>
    <row r="35" spans="2:15" x14ac:dyDescent="0.25">
      <c r="B35" s="35" t="s">
        <v>0</v>
      </c>
      <c r="C35" s="36"/>
      <c r="D35" s="20">
        <v>132</v>
      </c>
      <c r="E35" s="20">
        <v>3</v>
      </c>
      <c r="F35" s="20">
        <v>316</v>
      </c>
      <c r="G35" s="20">
        <v>7</v>
      </c>
      <c r="H35" s="20">
        <v>76</v>
      </c>
      <c r="I35" s="20">
        <v>4</v>
      </c>
      <c r="J35" s="20">
        <v>69</v>
      </c>
      <c r="K35" s="20">
        <v>2</v>
      </c>
      <c r="L35" s="19">
        <f>D35+F35+H35+J35</f>
        <v>593</v>
      </c>
      <c r="M35" s="20">
        <v>16</v>
      </c>
    </row>
    <row r="38" spans="2:15" x14ac:dyDescent="0.25">
      <c r="B38" s="11" t="s">
        <v>73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5" x14ac:dyDescent="0.25">
      <c r="B39" s="41" t="s">
        <v>66</v>
      </c>
      <c r="C39" s="41" t="s">
        <v>67</v>
      </c>
      <c r="D39" s="44" t="s">
        <v>13</v>
      </c>
      <c r="E39" s="45"/>
      <c r="F39" s="44" t="s">
        <v>15</v>
      </c>
      <c r="G39" s="45"/>
      <c r="H39" s="44" t="s">
        <v>17</v>
      </c>
      <c r="I39" s="45"/>
      <c r="J39" s="44" t="s">
        <v>21</v>
      </c>
      <c r="K39" s="45"/>
      <c r="L39" s="37" t="s">
        <v>0</v>
      </c>
      <c r="M39" s="38"/>
    </row>
    <row r="40" spans="2:15" x14ac:dyDescent="0.25">
      <c r="B40" s="42"/>
      <c r="C40" s="42"/>
      <c r="D40" s="44" t="s">
        <v>14</v>
      </c>
      <c r="E40" s="45"/>
      <c r="F40" s="44" t="s">
        <v>16</v>
      </c>
      <c r="G40" s="45"/>
      <c r="H40" s="44" t="s">
        <v>18</v>
      </c>
      <c r="I40" s="45"/>
      <c r="J40" s="44" t="s">
        <v>22</v>
      </c>
      <c r="K40" s="45"/>
      <c r="L40" s="39"/>
      <c r="M40" s="40"/>
    </row>
    <row r="41" spans="2:15" ht="30" x14ac:dyDescent="0.25">
      <c r="B41" s="43"/>
      <c r="C41" s="43"/>
      <c r="D41" s="14" t="s">
        <v>63</v>
      </c>
      <c r="E41" s="14" t="s">
        <v>64</v>
      </c>
      <c r="F41" s="14" t="s">
        <v>63</v>
      </c>
      <c r="G41" s="14" t="s">
        <v>64</v>
      </c>
      <c r="H41" s="14" t="s">
        <v>63</v>
      </c>
      <c r="I41" s="14" t="s">
        <v>64</v>
      </c>
      <c r="J41" s="14" t="s">
        <v>63</v>
      </c>
      <c r="K41" s="14" t="s">
        <v>64</v>
      </c>
      <c r="L41" s="15" t="s">
        <v>63</v>
      </c>
      <c r="M41" s="15" t="s">
        <v>64</v>
      </c>
    </row>
    <row r="42" spans="2:15" x14ac:dyDescent="0.25">
      <c r="B42" s="4" t="s">
        <v>33</v>
      </c>
      <c r="C42" s="1" t="s">
        <v>34</v>
      </c>
      <c r="D42" s="6">
        <v>21</v>
      </c>
      <c r="E42" s="6">
        <v>2</v>
      </c>
      <c r="F42" s="22">
        <v>47</v>
      </c>
      <c r="G42" s="6">
        <v>4</v>
      </c>
      <c r="H42" s="6">
        <v>3</v>
      </c>
      <c r="I42" s="6">
        <v>1</v>
      </c>
      <c r="J42" s="6">
        <v>0</v>
      </c>
      <c r="K42" s="6">
        <v>0</v>
      </c>
      <c r="L42" s="16">
        <f>D42+F42+H42+J42</f>
        <v>71</v>
      </c>
      <c r="M42" s="16">
        <f>E42+G42+I42+K42</f>
        <v>7</v>
      </c>
    </row>
    <row r="43" spans="2:15" x14ac:dyDescent="0.25">
      <c r="B43" s="4" t="s">
        <v>39</v>
      </c>
      <c r="C43" s="1" t="s">
        <v>40</v>
      </c>
      <c r="D43" s="7">
        <v>1</v>
      </c>
      <c r="E43" s="7">
        <v>1</v>
      </c>
      <c r="F43" s="22">
        <v>31</v>
      </c>
      <c r="G43" s="7">
        <v>5</v>
      </c>
      <c r="H43" s="7">
        <v>3</v>
      </c>
      <c r="I43" s="7">
        <v>2</v>
      </c>
      <c r="J43" s="7">
        <v>0</v>
      </c>
      <c r="K43" s="7">
        <v>0</v>
      </c>
      <c r="L43" s="16">
        <f t="shared" ref="L43:L44" si="2">D43+F43+H43+J43</f>
        <v>35</v>
      </c>
      <c r="M43" s="16">
        <f t="shared" ref="M43:M44" si="3">E43+G43+I43+K43</f>
        <v>8</v>
      </c>
    </row>
    <row r="44" spans="2:15" x14ac:dyDescent="0.25">
      <c r="B44" s="5" t="s">
        <v>41</v>
      </c>
      <c r="C44" s="2" t="s">
        <v>42</v>
      </c>
      <c r="D44" s="7">
        <v>13</v>
      </c>
      <c r="E44" s="7">
        <v>3</v>
      </c>
      <c r="F44" s="22">
        <v>147</v>
      </c>
      <c r="G44" s="7">
        <v>13</v>
      </c>
      <c r="H44" s="7">
        <v>20</v>
      </c>
      <c r="I44" s="7">
        <v>4</v>
      </c>
      <c r="J44" s="7">
        <v>11</v>
      </c>
      <c r="K44" s="7">
        <v>1</v>
      </c>
      <c r="L44" s="16">
        <f t="shared" si="2"/>
        <v>191</v>
      </c>
      <c r="M44" s="16">
        <f t="shared" si="3"/>
        <v>21</v>
      </c>
    </row>
    <row r="45" spans="2:15" x14ac:dyDescent="0.25">
      <c r="B45" s="35" t="s">
        <v>0</v>
      </c>
      <c r="C45" s="36"/>
      <c r="D45" s="17">
        <f>SUM(D42:D44)</f>
        <v>35</v>
      </c>
      <c r="E45" s="17">
        <v>6</v>
      </c>
      <c r="F45" s="17">
        <v>225</v>
      </c>
      <c r="G45" s="17">
        <v>22</v>
      </c>
      <c r="H45" s="17">
        <v>26</v>
      </c>
      <c r="I45" s="17">
        <v>7</v>
      </c>
      <c r="J45" s="17">
        <v>11</v>
      </c>
      <c r="K45" s="17">
        <v>1</v>
      </c>
      <c r="L45" s="16">
        <f>D45+F45+H45+J45</f>
        <v>297</v>
      </c>
      <c r="M45" s="16">
        <f>E45+G45+I45+K45</f>
        <v>36</v>
      </c>
    </row>
    <row r="48" spans="2:15" x14ac:dyDescent="0.25">
      <c r="B48" s="11" t="s">
        <v>74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2:17" x14ac:dyDescent="0.25">
      <c r="B49" s="41" t="s">
        <v>66</v>
      </c>
      <c r="C49" s="41" t="s">
        <v>67</v>
      </c>
      <c r="D49" s="44" t="s">
        <v>13</v>
      </c>
      <c r="E49" s="45"/>
      <c r="F49" s="44" t="s">
        <v>15</v>
      </c>
      <c r="G49" s="45"/>
      <c r="H49" s="44" t="s">
        <v>17</v>
      </c>
      <c r="I49" s="45"/>
      <c r="J49" s="44" t="s">
        <v>21</v>
      </c>
      <c r="K49" s="45"/>
      <c r="L49" s="44" t="s">
        <v>82</v>
      </c>
      <c r="M49" s="45"/>
      <c r="N49" s="44" t="s">
        <v>23</v>
      </c>
      <c r="O49" s="45"/>
      <c r="P49" s="37" t="s">
        <v>0</v>
      </c>
      <c r="Q49" s="38"/>
    </row>
    <row r="50" spans="2:17" x14ac:dyDescent="0.25">
      <c r="B50" s="42"/>
      <c r="C50" s="42"/>
      <c r="D50" s="44" t="s">
        <v>14</v>
      </c>
      <c r="E50" s="45"/>
      <c r="F50" s="44" t="s">
        <v>16</v>
      </c>
      <c r="G50" s="45"/>
      <c r="H50" s="44" t="s">
        <v>18</v>
      </c>
      <c r="I50" s="45"/>
      <c r="J50" s="44" t="s">
        <v>22</v>
      </c>
      <c r="K50" s="45"/>
      <c r="L50" s="44" t="s">
        <v>81</v>
      </c>
      <c r="M50" s="45"/>
      <c r="N50" s="44" t="s">
        <v>24</v>
      </c>
      <c r="O50" s="45"/>
      <c r="P50" s="39"/>
      <c r="Q50" s="40"/>
    </row>
    <row r="51" spans="2:17" ht="30" x14ac:dyDescent="0.25">
      <c r="B51" s="43"/>
      <c r="C51" s="43"/>
      <c r="D51" s="14" t="s">
        <v>63</v>
      </c>
      <c r="E51" s="14" t="s">
        <v>64</v>
      </c>
      <c r="F51" s="14" t="s">
        <v>63</v>
      </c>
      <c r="G51" s="14" t="s">
        <v>64</v>
      </c>
      <c r="H51" s="14" t="s">
        <v>63</v>
      </c>
      <c r="I51" s="14" t="s">
        <v>64</v>
      </c>
      <c r="J51" s="14" t="s">
        <v>63</v>
      </c>
      <c r="K51" s="14" t="s">
        <v>64</v>
      </c>
      <c r="L51" s="14" t="s">
        <v>63</v>
      </c>
      <c r="M51" s="14" t="s">
        <v>64</v>
      </c>
      <c r="N51" s="14" t="s">
        <v>63</v>
      </c>
      <c r="O51" s="14" t="s">
        <v>64</v>
      </c>
      <c r="P51" s="15" t="s">
        <v>63</v>
      </c>
      <c r="Q51" s="15" t="s">
        <v>64</v>
      </c>
    </row>
    <row r="52" spans="2:17" x14ac:dyDescent="0.25">
      <c r="B52" s="4" t="s">
        <v>33</v>
      </c>
      <c r="C52" s="1" t="s">
        <v>34</v>
      </c>
      <c r="D52" s="22">
        <v>42</v>
      </c>
      <c r="E52" s="22">
        <v>1</v>
      </c>
      <c r="F52" s="22">
        <v>41</v>
      </c>
      <c r="G52" s="22">
        <v>1</v>
      </c>
      <c r="H52" s="22">
        <v>0</v>
      </c>
      <c r="I52" s="22">
        <v>0</v>
      </c>
      <c r="J52" s="22">
        <v>0</v>
      </c>
      <c r="K52" s="22">
        <v>0</v>
      </c>
      <c r="L52" s="27">
        <v>0</v>
      </c>
      <c r="M52" s="27">
        <v>0</v>
      </c>
      <c r="N52" s="22">
        <v>0</v>
      </c>
      <c r="O52" s="22">
        <v>0</v>
      </c>
      <c r="P52" s="16">
        <f>D52+F52+H52+J52+L52+N52</f>
        <v>83</v>
      </c>
      <c r="Q52" s="16">
        <f>E52+G52+I52+K52+M52+O52</f>
        <v>2</v>
      </c>
    </row>
    <row r="53" spans="2:17" x14ac:dyDescent="0.25">
      <c r="B53" s="4" t="s">
        <v>35</v>
      </c>
      <c r="C53" s="1" t="s">
        <v>36</v>
      </c>
      <c r="D53" s="22">
        <v>2</v>
      </c>
      <c r="E53" s="22">
        <v>1</v>
      </c>
      <c r="F53" s="22">
        <v>75</v>
      </c>
      <c r="G53" s="22">
        <v>3</v>
      </c>
      <c r="H53" s="22">
        <v>0</v>
      </c>
      <c r="I53" s="22">
        <v>0</v>
      </c>
      <c r="J53" s="22">
        <v>0</v>
      </c>
      <c r="K53" s="22">
        <v>0</v>
      </c>
      <c r="L53" s="27">
        <v>0</v>
      </c>
      <c r="M53" s="27">
        <v>0</v>
      </c>
      <c r="N53" s="22">
        <v>0</v>
      </c>
      <c r="O53" s="22">
        <v>0</v>
      </c>
      <c r="P53" s="16">
        <f t="shared" ref="P53:P62" si="4">D53+F53+H53+J53+L53+N53</f>
        <v>77</v>
      </c>
      <c r="Q53" s="16">
        <f t="shared" ref="Q53:Q62" si="5">E53+G53+I53+K53+M53+O53</f>
        <v>4</v>
      </c>
    </row>
    <row r="54" spans="2:17" x14ac:dyDescent="0.25">
      <c r="B54" s="4" t="s">
        <v>39</v>
      </c>
      <c r="C54" s="1" t="s">
        <v>40</v>
      </c>
      <c r="D54" s="22">
        <v>0</v>
      </c>
      <c r="E54" s="22">
        <v>0</v>
      </c>
      <c r="F54" s="22">
        <v>469</v>
      </c>
      <c r="G54" s="22">
        <v>10</v>
      </c>
      <c r="H54" s="22">
        <v>114</v>
      </c>
      <c r="I54" s="22">
        <v>6</v>
      </c>
      <c r="J54" s="22">
        <v>0</v>
      </c>
      <c r="K54" s="22">
        <v>0</v>
      </c>
      <c r="L54" s="27">
        <v>0</v>
      </c>
      <c r="M54" s="27">
        <v>0</v>
      </c>
      <c r="N54" s="22">
        <v>41</v>
      </c>
      <c r="O54" s="22">
        <v>1</v>
      </c>
      <c r="P54" s="16">
        <f t="shared" si="4"/>
        <v>624</v>
      </c>
      <c r="Q54" s="16">
        <f t="shared" si="5"/>
        <v>17</v>
      </c>
    </row>
    <row r="55" spans="2:17" x14ac:dyDescent="0.25">
      <c r="B55" s="4" t="s">
        <v>43</v>
      </c>
      <c r="C55" s="1" t="s">
        <v>44</v>
      </c>
      <c r="D55" s="22">
        <v>0</v>
      </c>
      <c r="E55" s="22">
        <v>0</v>
      </c>
      <c r="F55" s="22">
        <v>0</v>
      </c>
      <c r="G55" s="22">
        <v>0</v>
      </c>
      <c r="H55" s="22">
        <v>4</v>
      </c>
      <c r="I55" s="22">
        <v>1</v>
      </c>
      <c r="J55" s="22">
        <v>0</v>
      </c>
      <c r="K55" s="22">
        <v>0</v>
      </c>
      <c r="L55" s="27">
        <v>0</v>
      </c>
      <c r="M55" s="27">
        <v>0</v>
      </c>
      <c r="N55" s="22">
        <v>0</v>
      </c>
      <c r="O55" s="22">
        <v>0</v>
      </c>
      <c r="P55" s="16">
        <f t="shared" si="4"/>
        <v>4</v>
      </c>
      <c r="Q55" s="16">
        <f t="shared" si="5"/>
        <v>1</v>
      </c>
    </row>
    <row r="56" spans="2:17" x14ac:dyDescent="0.25">
      <c r="B56" s="4" t="s">
        <v>45</v>
      </c>
      <c r="C56" s="1" t="s">
        <v>46</v>
      </c>
      <c r="D56" s="22">
        <v>7562</v>
      </c>
      <c r="E56" s="22">
        <v>156</v>
      </c>
      <c r="F56" s="22">
        <v>23323</v>
      </c>
      <c r="G56" s="22">
        <v>237</v>
      </c>
      <c r="H56" s="22">
        <v>1910</v>
      </c>
      <c r="I56" s="22">
        <v>61</v>
      </c>
      <c r="J56" s="22">
        <v>10</v>
      </c>
      <c r="K56" s="22">
        <v>1</v>
      </c>
      <c r="L56" s="27">
        <v>30</v>
      </c>
      <c r="M56" s="27">
        <v>5</v>
      </c>
      <c r="N56" s="22">
        <v>12</v>
      </c>
      <c r="O56" s="22">
        <v>2</v>
      </c>
      <c r="P56" s="16">
        <f t="shared" si="4"/>
        <v>32847</v>
      </c>
      <c r="Q56" s="16">
        <f t="shared" si="5"/>
        <v>462</v>
      </c>
    </row>
    <row r="57" spans="2:17" x14ac:dyDescent="0.25">
      <c r="B57" s="4" t="s">
        <v>51</v>
      </c>
      <c r="C57" s="1" t="s">
        <v>52</v>
      </c>
      <c r="D57" s="22">
        <v>0</v>
      </c>
      <c r="E57" s="22">
        <v>0</v>
      </c>
      <c r="F57" s="22">
        <v>1805</v>
      </c>
      <c r="G57" s="22">
        <v>25</v>
      </c>
      <c r="H57" s="22">
        <v>174</v>
      </c>
      <c r="I57" s="22">
        <v>4</v>
      </c>
      <c r="J57" s="22">
        <v>0</v>
      </c>
      <c r="K57" s="22">
        <v>0</v>
      </c>
      <c r="L57" s="27">
        <v>0</v>
      </c>
      <c r="M57" s="27">
        <v>0</v>
      </c>
      <c r="N57" s="22">
        <v>0</v>
      </c>
      <c r="O57" s="22">
        <v>0</v>
      </c>
      <c r="P57" s="16">
        <f t="shared" si="4"/>
        <v>1979</v>
      </c>
      <c r="Q57" s="16">
        <f t="shared" si="5"/>
        <v>29</v>
      </c>
    </row>
    <row r="58" spans="2:17" x14ac:dyDescent="0.25">
      <c r="B58" s="4" t="s">
        <v>53</v>
      </c>
      <c r="C58" s="1" t="s">
        <v>54</v>
      </c>
      <c r="D58" s="22">
        <v>946</v>
      </c>
      <c r="E58" s="22">
        <v>26</v>
      </c>
      <c r="F58" s="22">
        <v>16930</v>
      </c>
      <c r="G58" s="22">
        <v>207</v>
      </c>
      <c r="H58" s="22">
        <v>1390</v>
      </c>
      <c r="I58" s="22">
        <v>54</v>
      </c>
      <c r="J58" s="22">
        <v>10</v>
      </c>
      <c r="K58" s="22">
        <v>1</v>
      </c>
      <c r="L58" s="27">
        <v>0</v>
      </c>
      <c r="M58" s="27">
        <v>0</v>
      </c>
      <c r="N58" s="22">
        <v>0</v>
      </c>
      <c r="O58" s="22">
        <v>0</v>
      </c>
      <c r="P58" s="16">
        <f t="shared" si="4"/>
        <v>19276</v>
      </c>
      <c r="Q58" s="16">
        <f t="shared" si="5"/>
        <v>288</v>
      </c>
    </row>
    <row r="59" spans="2:17" x14ac:dyDescent="0.25">
      <c r="B59" s="4" t="s">
        <v>55</v>
      </c>
      <c r="C59" s="1" t="s">
        <v>56</v>
      </c>
      <c r="D59" s="22">
        <v>9</v>
      </c>
      <c r="E59" s="22">
        <v>2</v>
      </c>
      <c r="F59" s="22">
        <v>34</v>
      </c>
      <c r="G59" s="22">
        <v>1</v>
      </c>
      <c r="H59" s="22">
        <v>0</v>
      </c>
      <c r="I59" s="22">
        <v>0</v>
      </c>
      <c r="J59" s="22">
        <v>0</v>
      </c>
      <c r="K59" s="22">
        <v>0</v>
      </c>
      <c r="L59" s="27">
        <v>0</v>
      </c>
      <c r="M59" s="27">
        <v>0</v>
      </c>
      <c r="N59" s="22">
        <v>0</v>
      </c>
      <c r="O59" s="22">
        <v>0</v>
      </c>
      <c r="P59" s="16">
        <f t="shared" si="4"/>
        <v>43</v>
      </c>
      <c r="Q59" s="16">
        <f t="shared" si="5"/>
        <v>3</v>
      </c>
    </row>
    <row r="60" spans="2:17" x14ac:dyDescent="0.25">
      <c r="B60" s="4" t="s">
        <v>57</v>
      </c>
      <c r="C60" s="1" t="s">
        <v>58</v>
      </c>
      <c r="D60" s="22">
        <v>27</v>
      </c>
      <c r="E60" s="22">
        <v>3</v>
      </c>
      <c r="F60" s="22">
        <v>1654</v>
      </c>
      <c r="G60" s="22">
        <v>34</v>
      </c>
      <c r="H60" s="22">
        <v>162</v>
      </c>
      <c r="I60" s="22">
        <v>10</v>
      </c>
      <c r="J60" s="22">
        <v>0</v>
      </c>
      <c r="K60" s="22">
        <v>0</v>
      </c>
      <c r="L60" s="27">
        <v>36</v>
      </c>
      <c r="M60" s="27">
        <v>1</v>
      </c>
      <c r="N60" s="22">
        <v>0</v>
      </c>
      <c r="O60" s="22">
        <v>0</v>
      </c>
      <c r="P60" s="16">
        <f t="shared" si="4"/>
        <v>1879</v>
      </c>
      <c r="Q60" s="16">
        <f t="shared" si="5"/>
        <v>48</v>
      </c>
    </row>
    <row r="61" spans="2:17" x14ac:dyDescent="0.25">
      <c r="B61" s="4" t="s">
        <v>59</v>
      </c>
      <c r="C61" s="1" t="s">
        <v>60</v>
      </c>
      <c r="D61" s="22">
        <v>0</v>
      </c>
      <c r="E61" s="22">
        <v>0</v>
      </c>
      <c r="F61" s="22">
        <v>269</v>
      </c>
      <c r="G61" s="22">
        <v>6</v>
      </c>
      <c r="H61" s="22">
        <v>45</v>
      </c>
      <c r="I61" s="22">
        <v>2</v>
      </c>
      <c r="J61" s="22">
        <v>0</v>
      </c>
      <c r="K61" s="22">
        <v>0</v>
      </c>
      <c r="L61" s="27">
        <v>0</v>
      </c>
      <c r="M61" s="27">
        <v>0</v>
      </c>
      <c r="N61" s="22">
        <v>0</v>
      </c>
      <c r="O61" s="22">
        <v>0</v>
      </c>
      <c r="P61" s="16">
        <f t="shared" si="4"/>
        <v>314</v>
      </c>
      <c r="Q61" s="16">
        <f t="shared" si="5"/>
        <v>8</v>
      </c>
    </row>
    <row r="62" spans="2:17" x14ac:dyDescent="0.25">
      <c r="B62" s="5" t="s">
        <v>61</v>
      </c>
      <c r="C62" s="2" t="s">
        <v>62</v>
      </c>
      <c r="D62" s="22">
        <v>163</v>
      </c>
      <c r="E62" s="22">
        <v>1</v>
      </c>
      <c r="F62" s="22">
        <v>204</v>
      </c>
      <c r="G62" s="22">
        <v>4</v>
      </c>
      <c r="H62" s="22">
        <v>29</v>
      </c>
      <c r="I62" s="22">
        <v>1</v>
      </c>
      <c r="J62" s="22">
        <v>0</v>
      </c>
      <c r="K62" s="22">
        <v>0</v>
      </c>
      <c r="L62" s="27">
        <v>0</v>
      </c>
      <c r="M62" s="27">
        <v>0</v>
      </c>
      <c r="N62" s="22">
        <v>0</v>
      </c>
      <c r="O62" s="22">
        <v>0</v>
      </c>
      <c r="P62" s="16">
        <f t="shared" si="4"/>
        <v>396</v>
      </c>
      <c r="Q62" s="16">
        <f t="shared" si="5"/>
        <v>6</v>
      </c>
    </row>
    <row r="63" spans="2:17" x14ac:dyDescent="0.25">
      <c r="B63" s="35" t="s">
        <v>0</v>
      </c>
      <c r="C63" s="36"/>
      <c r="D63" s="17">
        <f>SUM(D52:D62)</f>
        <v>8751</v>
      </c>
      <c r="E63" s="17">
        <f>SUM(E52:E62)</f>
        <v>190</v>
      </c>
      <c r="F63" s="17">
        <f t="shared" ref="F63:G63" si="6">SUM(F52:F62)</f>
        <v>44804</v>
      </c>
      <c r="G63" s="17">
        <f t="shared" si="6"/>
        <v>528</v>
      </c>
      <c r="H63" s="17">
        <f t="shared" ref="H63" si="7">SUM(H52:H62)</f>
        <v>3828</v>
      </c>
      <c r="I63" s="17">
        <f t="shared" ref="I63" si="8">SUM(I52:I62)</f>
        <v>139</v>
      </c>
      <c r="J63" s="17">
        <f t="shared" ref="J63" si="9">SUM(J52:J62)</f>
        <v>20</v>
      </c>
      <c r="K63" s="17">
        <f t="shared" ref="K63" si="10">SUM(K52:K62)</f>
        <v>2</v>
      </c>
      <c r="L63" s="17">
        <f t="shared" ref="L63" si="11">SUM(L52:L62)</f>
        <v>66</v>
      </c>
      <c r="M63" s="17">
        <f t="shared" ref="M63" si="12">SUM(M52:M62)</f>
        <v>6</v>
      </c>
      <c r="N63" s="17">
        <f t="shared" ref="N63" si="13">SUM(N52:N62)</f>
        <v>53</v>
      </c>
      <c r="O63" s="17">
        <f t="shared" ref="O63" si="14">SUM(O52:O62)</f>
        <v>3</v>
      </c>
      <c r="P63" s="17">
        <f t="shared" ref="P63" si="15">SUM(P52:P62)</f>
        <v>57522</v>
      </c>
      <c r="Q63" s="17">
        <f t="shared" ref="Q63" si="16">SUM(Q52:Q62)</f>
        <v>868</v>
      </c>
    </row>
    <row r="66" spans="2:11" x14ac:dyDescent="0.25">
      <c r="B66" s="11" t="s">
        <v>77</v>
      </c>
      <c r="C66" s="21"/>
      <c r="D66" s="21"/>
      <c r="E66" s="21"/>
      <c r="F66" s="21"/>
      <c r="G66" s="21"/>
      <c r="H66" s="33"/>
      <c r="I66" s="33"/>
    </row>
    <row r="67" spans="2:11" x14ac:dyDescent="0.25">
      <c r="B67" s="41" t="s">
        <v>66</v>
      </c>
      <c r="C67" s="41" t="s">
        <v>67</v>
      </c>
      <c r="D67" s="44" t="s">
        <v>15</v>
      </c>
      <c r="E67" s="45"/>
      <c r="F67" s="48" t="s">
        <v>0</v>
      </c>
      <c r="G67" s="48"/>
    </row>
    <row r="68" spans="2:11" x14ac:dyDescent="0.25">
      <c r="B68" s="42"/>
      <c r="C68" s="42"/>
      <c r="D68" s="44" t="s">
        <v>16</v>
      </c>
      <c r="E68" s="45"/>
      <c r="F68" s="48"/>
      <c r="G68" s="48"/>
    </row>
    <row r="69" spans="2:11" ht="30" x14ac:dyDescent="0.25">
      <c r="B69" s="43"/>
      <c r="C69" s="43"/>
      <c r="D69" s="14" t="s">
        <v>63</v>
      </c>
      <c r="E69" s="14" t="s">
        <v>64</v>
      </c>
      <c r="F69" s="15" t="s">
        <v>63</v>
      </c>
      <c r="G69" s="15" t="s">
        <v>64</v>
      </c>
    </row>
    <row r="70" spans="2:11" x14ac:dyDescent="0.25">
      <c r="B70" s="4" t="s">
        <v>41</v>
      </c>
      <c r="C70" s="1" t="s">
        <v>42</v>
      </c>
      <c r="D70" s="22">
        <v>21</v>
      </c>
      <c r="E70" s="22">
        <v>1</v>
      </c>
      <c r="F70" s="16">
        <v>21</v>
      </c>
      <c r="G70" s="16">
        <v>1</v>
      </c>
    </row>
    <row r="71" spans="2:11" x14ac:dyDescent="0.25">
      <c r="B71" s="4" t="s">
        <v>43</v>
      </c>
      <c r="C71" s="1" t="s">
        <v>44</v>
      </c>
      <c r="D71" s="22">
        <v>32</v>
      </c>
      <c r="E71" s="22">
        <v>2</v>
      </c>
      <c r="F71" s="17">
        <v>32</v>
      </c>
      <c r="G71" s="17">
        <v>2</v>
      </c>
    </row>
    <row r="72" spans="2:11" x14ac:dyDescent="0.25">
      <c r="B72" s="5" t="s">
        <v>51</v>
      </c>
      <c r="C72" s="2" t="s">
        <v>52</v>
      </c>
      <c r="D72" s="22">
        <v>23</v>
      </c>
      <c r="E72" s="22">
        <v>1</v>
      </c>
      <c r="F72" s="17">
        <v>23</v>
      </c>
      <c r="G72" s="17">
        <v>1</v>
      </c>
    </row>
    <row r="73" spans="2:11" x14ac:dyDescent="0.25">
      <c r="B73" s="35" t="s">
        <v>0</v>
      </c>
      <c r="C73" s="36"/>
      <c r="D73" s="17">
        <f>SUM(D70:D72)</f>
        <v>76</v>
      </c>
      <c r="E73" s="17">
        <f t="shared" ref="E73:G73" si="17">SUM(E70:E72)</f>
        <v>4</v>
      </c>
      <c r="F73" s="17">
        <f t="shared" si="17"/>
        <v>76</v>
      </c>
      <c r="G73" s="17">
        <f t="shared" si="17"/>
        <v>4</v>
      </c>
    </row>
    <row r="76" spans="2:11" x14ac:dyDescent="0.25">
      <c r="B76" s="11" t="s">
        <v>78</v>
      </c>
      <c r="C76" s="21"/>
      <c r="D76" s="21"/>
      <c r="E76" s="21"/>
      <c r="F76" s="21"/>
      <c r="G76" s="21"/>
      <c r="H76" s="21"/>
      <c r="I76" s="21"/>
      <c r="J76" s="21"/>
      <c r="K76" s="21"/>
    </row>
    <row r="77" spans="2:11" x14ac:dyDescent="0.25">
      <c r="B77" s="41" t="s">
        <v>66</v>
      </c>
      <c r="C77" s="41" t="s">
        <v>67</v>
      </c>
      <c r="D77" s="44" t="s">
        <v>13</v>
      </c>
      <c r="E77" s="45"/>
      <c r="F77" s="44" t="s">
        <v>15</v>
      </c>
      <c r="G77" s="45"/>
      <c r="H77" s="44" t="s">
        <v>17</v>
      </c>
      <c r="I77" s="45"/>
      <c r="J77" s="49" t="s">
        <v>0</v>
      </c>
      <c r="K77" s="50"/>
    </row>
    <row r="78" spans="2:11" x14ac:dyDescent="0.25">
      <c r="B78" s="42"/>
      <c r="C78" s="42"/>
      <c r="D78" s="44" t="s">
        <v>14</v>
      </c>
      <c r="E78" s="45"/>
      <c r="F78" s="44" t="s">
        <v>16</v>
      </c>
      <c r="G78" s="45"/>
      <c r="H78" s="44" t="s">
        <v>18</v>
      </c>
      <c r="I78" s="45"/>
      <c r="J78" s="51"/>
      <c r="K78" s="52"/>
    </row>
    <row r="79" spans="2:11" ht="30" x14ac:dyDescent="0.25">
      <c r="B79" s="43"/>
      <c r="C79" s="43"/>
      <c r="D79" s="14" t="s">
        <v>63</v>
      </c>
      <c r="E79" s="14" t="s">
        <v>64</v>
      </c>
      <c r="F79" s="14" t="s">
        <v>63</v>
      </c>
      <c r="G79" s="14" t="s">
        <v>64</v>
      </c>
      <c r="H79" s="14" t="s">
        <v>63</v>
      </c>
      <c r="I79" s="14" t="s">
        <v>64</v>
      </c>
      <c r="J79" s="14" t="s">
        <v>63</v>
      </c>
      <c r="K79" s="14" t="s">
        <v>64</v>
      </c>
    </row>
    <row r="80" spans="2:11" x14ac:dyDescent="0.25">
      <c r="B80" s="5" t="s">
        <v>41</v>
      </c>
      <c r="C80" s="2" t="s">
        <v>42</v>
      </c>
      <c r="D80" s="6">
        <v>12</v>
      </c>
      <c r="E80" s="6">
        <v>2</v>
      </c>
      <c r="F80" s="6">
        <v>172</v>
      </c>
      <c r="G80" s="6">
        <v>7</v>
      </c>
      <c r="H80" s="6">
        <v>45</v>
      </c>
      <c r="I80" s="6">
        <v>3</v>
      </c>
      <c r="J80" s="16">
        <f>D80+F80+H80</f>
        <v>229</v>
      </c>
      <c r="K80" s="16">
        <f>E80+G80+I80</f>
        <v>12</v>
      </c>
    </row>
    <row r="81" spans="2:17" x14ac:dyDescent="0.25">
      <c r="B81" s="35" t="s">
        <v>0</v>
      </c>
      <c r="C81" s="36"/>
      <c r="D81" s="17">
        <v>12</v>
      </c>
      <c r="E81" s="17">
        <v>2</v>
      </c>
      <c r="F81" s="17">
        <v>172</v>
      </c>
      <c r="G81" s="17">
        <v>7</v>
      </c>
      <c r="H81" s="17">
        <v>45</v>
      </c>
      <c r="I81" s="17">
        <v>3</v>
      </c>
      <c r="J81" s="16">
        <f>D81+F81+H81</f>
        <v>229</v>
      </c>
      <c r="K81" s="16">
        <f>E81+G81+I81</f>
        <v>12</v>
      </c>
    </row>
    <row r="84" spans="2:17" x14ac:dyDescent="0.25">
      <c r="B84" s="11" t="s">
        <v>79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2:17" x14ac:dyDescent="0.25">
      <c r="B85" s="41" t="s">
        <v>66</v>
      </c>
      <c r="C85" s="41" t="s">
        <v>67</v>
      </c>
      <c r="D85" s="44" t="s">
        <v>13</v>
      </c>
      <c r="E85" s="45"/>
      <c r="F85" s="44" t="s">
        <v>15</v>
      </c>
      <c r="G85" s="45"/>
      <c r="H85" s="44" t="s">
        <v>17</v>
      </c>
      <c r="I85" s="45"/>
      <c r="J85" s="44" t="s">
        <v>21</v>
      </c>
      <c r="K85" s="45"/>
      <c r="L85" s="44" t="s">
        <v>23</v>
      </c>
      <c r="M85" s="45"/>
      <c r="N85" s="37" t="s">
        <v>0</v>
      </c>
      <c r="O85" s="38"/>
    </row>
    <row r="86" spans="2:17" x14ac:dyDescent="0.25">
      <c r="B86" s="42"/>
      <c r="C86" s="42"/>
      <c r="D86" s="44" t="s">
        <v>14</v>
      </c>
      <c r="E86" s="45"/>
      <c r="F86" s="44" t="s">
        <v>16</v>
      </c>
      <c r="G86" s="45"/>
      <c r="H86" s="44" t="s">
        <v>18</v>
      </c>
      <c r="I86" s="45"/>
      <c r="J86" s="44" t="s">
        <v>22</v>
      </c>
      <c r="K86" s="45"/>
      <c r="L86" s="44" t="s">
        <v>24</v>
      </c>
      <c r="M86" s="45"/>
      <c r="N86" s="39"/>
      <c r="O86" s="40"/>
    </row>
    <row r="87" spans="2:17" ht="30" x14ac:dyDescent="0.25">
      <c r="B87" s="43"/>
      <c r="C87" s="43"/>
      <c r="D87" s="14" t="s">
        <v>63</v>
      </c>
      <c r="E87" s="14" t="s">
        <v>64</v>
      </c>
      <c r="F87" s="14" t="s">
        <v>63</v>
      </c>
      <c r="G87" s="14" t="s">
        <v>64</v>
      </c>
      <c r="H87" s="14" t="s">
        <v>63</v>
      </c>
      <c r="I87" s="14" t="s">
        <v>64</v>
      </c>
      <c r="J87" s="14" t="s">
        <v>63</v>
      </c>
      <c r="K87" s="14" t="s">
        <v>64</v>
      </c>
      <c r="L87" s="14" t="s">
        <v>63</v>
      </c>
      <c r="M87" s="14" t="s">
        <v>64</v>
      </c>
      <c r="N87" s="15" t="s">
        <v>63</v>
      </c>
      <c r="O87" s="15" t="s">
        <v>64</v>
      </c>
    </row>
    <row r="88" spans="2:17" x14ac:dyDescent="0.25">
      <c r="B88" s="4" t="s">
        <v>33</v>
      </c>
      <c r="C88" s="1" t="s">
        <v>34</v>
      </c>
      <c r="D88" s="22">
        <v>0</v>
      </c>
      <c r="E88" s="22">
        <v>0</v>
      </c>
      <c r="F88" s="22">
        <v>131</v>
      </c>
      <c r="G88" s="22">
        <v>4</v>
      </c>
      <c r="H88" s="22">
        <v>44</v>
      </c>
      <c r="I88" s="22">
        <v>1</v>
      </c>
      <c r="J88" s="22">
        <v>48</v>
      </c>
      <c r="K88" s="22">
        <v>1</v>
      </c>
      <c r="L88" s="22">
        <v>0</v>
      </c>
      <c r="M88" s="22">
        <v>0</v>
      </c>
      <c r="N88" s="16">
        <f>D88+F88+H88+J88+L88</f>
        <v>223</v>
      </c>
      <c r="O88" s="16">
        <f>E88+G88+I88+K88+M88</f>
        <v>6</v>
      </c>
    </row>
    <row r="89" spans="2:17" x14ac:dyDescent="0.25">
      <c r="B89" s="4" t="s">
        <v>37</v>
      </c>
      <c r="C89" s="1" t="s">
        <v>38</v>
      </c>
      <c r="D89" s="22">
        <v>6</v>
      </c>
      <c r="E89" s="22">
        <v>1</v>
      </c>
      <c r="F89" s="22">
        <v>24</v>
      </c>
      <c r="G89" s="22">
        <v>3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16">
        <f t="shared" ref="N89:N97" si="18">D89+F89+H89+J89+L89</f>
        <v>30</v>
      </c>
      <c r="O89" s="16">
        <f t="shared" ref="O89:O97" si="19">E89+G89+I89+K89+M89</f>
        <v>4</v>
      </c>
    </row>
    <row r="90" spans="2:17" x14ac:dyDescent="0.25">
      <c r="B90" s="4" t="s">
        <v>39</v>
      </c>
      <c r="C90" s="1" t="s">
        <v>40</v>
      </c>
      <c r="D90" s="22">
        <v>0</v>
      </c>
      <c r="E90" s="22">
        <v>0</v>
      </c>
      <c r="F90" s="22">
        <v>12</v>
      </c>
      <c r="G90" s="22">
        <v>3</v>
      </c>
      <c r="H90" s="22">
        <v>12</v>
      </c>
      <c r="I90" s="22">
        <v>3</v>
      </c>
      <c r="J90" s="22">
        <v>0</v>
      </c>
      <c r="K90" s="22">
        <v>0</v>
      </c>
      <c r="L90" s="22">
        <v>0</v>
      </c>
      <c r="M90" s="22">
        <v>0</v>
      </c>
      <c r="N90" s="16">
        <f t="shared" si="18"/>
        <v>24</v>
      </c>
      <c r="O90" s="16">
        <f t="shared" si="19"/>
        <v>6</v>
      </c>
    </row>
    <row r="91" spans="2:17" x14ac:dyDescent="0.25">
      <c r="B91" s="4" t="s">
        <v>41</v>
      </c>
      <c r="C91" s="1" t="s">
        <v>42</v>
      </c>
      <c r="D91" s="22">
        <v>0</v>
      </c>
      <c r="E91" s="22">
        <v>0</v>
      </c>
      <c r="F91" s="22">
        <v>52</v>
      </c>
      <c r="G91" s="22">
        <v>6</v>
      </c>
      <c r="H91" s="22">
        <v>9</v>
      </c>
      <c r="I91" s="22">
        <v>5</v>
      </c>
      <c r="J91" s="22">
        <v>3</v>
      </c>
      <c r="K91" s="22">
        <v>1</v>
      </c>
      <c r="L91" s="22">
        <v>0</v>
      </c>
      <c r="M91" s="22">
        <v>0</v>
      </c>
      <c r="N91" s="16">
        <f t="shared" si="18"/>
        <v>64</v>
      </c>
      <c r="O91" s="16">
        <f t="shared" si="19"/>
        <v>12</v>
      </c>
    </row>
    <row r="92" spans="2:17" x14ac:dyDescent="0.25">
      <c r="B92" s="4" t="s">
        <v>43</v>
      </c>
      <c r="C92" s="1" t="s">
        <v>44</v>
      </c>
      <c r="D92" s="22">
        <v>45</v>
      </c>
      <c r="E92" s="22">
        <v>2</v>
      </c>
      <c r="F92" s="22">
        <v>91</v>
      </c>
      <c r="G92" s="22">
        <v>1</v>
      </c>
      <c r="H92" s="22">
        <v>12</v>
      </c>
      <c r="I92" s="22">
        <v>1</v>
      </c>
      <c r="J92" s="22">
        <v>13</v>
      </c>
      <c r="K92" s="22">
        <v>1</v>
      </c>
      <c r="L92" s="22">
        <v>0</v>
      </c>
      <c r="M92" s="22">
        <v>0</v>
      </c>
      <c r="N92" s="16">
        <f t="shared" si="18"/>
        <v>161</v>
      </c>
      <c r="O92" s="16">
        <f t="shared" si="19"/>
        <v>5</v>
      </c>
    </row>
    <row r="93" spans="2:17" x14ac:dyDescent="0.25">
      <c r="B93" s="4" t="s">
        <v>47</v>
      </c>
      <c r="C93" s="1" t="s">
        <v>48</v>
      </c>
      <c r="D93" s="22">
        <v>53</v>
      </c>
      <c r="E93" s="22">
        <v>7</v>
      </c>
      <c r="F93" s="22">
        <v>232</v>
      </c>
      <c r="G93" s="22">
        <v>10</v>
      </c>
      <c r="H93" s="22">
        <v>44</v>
      </c>
      <c r="I93" s="22">
        <v>8</v>
      </c>
      <c r="J93" s="22">
        <v>52</v>
      </c>
      <c r="K93" s="22">
        <v>1</v>
      </c>
      <c r="L93" s="22">
        <v>0</v>
      </c>
      <c r="M93" s="22">
        <v>0</v>
      </c>
      <c r="N93" s="16">
        <f t="shared" si="18"/>
        <v>381</v>
      </c>
      <c r="O93" s="16">
        <f t="shared" si="19"/>
        <v>26</v>
      </c>
    </row>
    <row r="94" spans="2:17" x14ac:dyDescent="0.25">
      <c r="B94" s="4" t="s">
        <v>49</v>
      </c>
      <c r="C94" s="1" t="s">
        <v>50</v>
      </c>
      <c r="D94" s="22">
        <v>140</v>
      </c>
      <c r="E94" s="22">
        <v>2</v>
      </c>
      <c r="F94" s="22">
        <v>204</v>
      </c>
      <c r="G94" s="22">
        <v>4</v>
      </c>
      <c r="H94" s="22">
        <v>60</v>
      </c>
      <c r="I94" s="22">
        <v>4</v>
      </c>
      <c r="J94" s="22">
        <v>0</v>
      </c>
      <c r="K94" s="22">
        <v>0</v>
      </c>
      <c r="L94" s="22">
        <v>0</v>
      </c>
      <c r="M94" s="22">
        <v>0</v>
      </c>
      <c r="N94" s="16">
        <f t="shared" si="18"/>
        <v>404</v>
      </c>
      <c r="O94" s="16">
        <f t="shared" si="19"/>
        <v>10</v>
      </c>
    </row>
    <row r="95" spans="2:17" x14ac:dyDescent="0.25">
      <c r="B95" s="4" t="s">
        <v>51</v>
      </c>
      <c r="C95" s="1" t="s">
        <v>52</v>
      </c>
      <c r="D95" s="22">
        <v>45</v>
      </c>
      <c r="E95" s="22">
        <v>2</v>
      </c>
      <c r="F95" s="22">
        <v>255</v>
      </c>
      <c r="G95" s="22">
        <v>13</v>
      </c>
      <c r="H95" s="22">
        <v>8</v>
      </c>
      <c r="I95" s="22">
        <v>3</v>
      </c>
      <c r="J95" s="22">
        <v>13</v>
      </c>
      <c r="K95" s="22">
        <v>3</v>
      </c>
      <c r="L95" s="22">
        <v>8</v>
      </c>
      <c r="M95" s="22">
        <v>2</v>
      </c>
      <c r="N95" s="16">
        <f t="shared" si="18"/>
        <v>329</v>
      </c>
      <c r="O95" s="16">
        <f t="shared" si="19"/>
        <v>23</v>
      </c>
    </row>
    <row r="96" spans="2:17" x14ac:dyDescent="0.25">
      <c r="B96" s="4" t="s">
        <v>57</v>
      </c>
      <c r="C96" s="1" t="s">
        <v>58</v>
      </c>
      <c r="D96" s="22">
        <v>52</v>
      </c>
      <c r="E96" s="22">
        <v>10</v>
      </c>
      <c r="F96" s="22">
        <v>727</v>
      </c>
      <c r="G96" s="22">
        <v>36</v>
      </c>
      <c r="H96" s="22">
        <v>178</v>
      </c>
      <c r="I96" s="22">
        <v>20</v>
      </c>
      <c r="J96" s="22">
        <v>113</v>
      </c>
      <c r="K96" s="22">
        <v>2</v>
      </c>
      <c r="L96" s="22">
        <v>0</v>
      </c>
      <c r="M96" s="22">
        <v>0</v>
      </c>
      <c r="N96" s="16">
        <f t="shared" si="18"/>
        <v>1070</v>
      </c>
      <c r="O96" s="16">
        <f t="shared" si="19"/>
        <v>68</v>
      </c>
    </row>
    <row r="97" spans="2:15" x14ac:dyDescent="0.25">
      <c r="B97" s="5" t="s">
        <v>61</v>
      </c>
      <c r="C97" s="2" t="s">
        <v>62</v>
      </c>
      <c r="D97" s="22">
        <v>13</v>
      </c>
      <c r="E97" s="22">
        <v>4</v>
      </c>
      <c r="F97" s="22">
        <v>181</v>
      </c>
      <c r="G97" s="22">
        <v>9</v>
      </c>
      <c r="H97" s="22">
        <v>35</v>
      </c>
      <c r="I97" s="22">
        <v>5</v>
      </c>
      <c r="J97" s="22">
        <v>41</v>
      </c>
      <c r="K97" s="22">
        <v>1</v>
      </c>
      <c r="L97" s="22">
        <v>0</v>
      </c>
      <c r="M97" s="22">
        <v>0</v>
      </c>
      <c r="N97" s="16">
        <f t="shared" si="18"/>
        <v>270</v>
      </c>
      <c r="O97" s="16">
        <f t="shared" si="19"/>
        <v>19</v>
      </c>
    </row>
    <row r="98" spans="2:15" x14ac:dyDescent="0.25">
      <c r="B98" s="35" t="s">
        <v>0</v>
      </c>
      <c r="C98" s="36"/>
      <c r="D98" s="17">
        <f>SUM(D88:D97)</f>
        <v>354</v>
      </c>
      <c r="E98" s="17">
        <f t="shared" ref="E98:G98" si="20">SUM(E88:E97)</f>
        <v>28</v>
      </c>
      <c r="F98" s="17">
        <f t="shared" si="20"/>
        <v>1909</v>
      </c>
      <c r="G98" s="17">
        <f t="shared" si="20"/>
        <v>89</v>
      </c>
      <c r="H98" s="17">
        <f t="shared" ref="H98" si="21">SUM(H88:H97)</f>
        <v>402</v>
      </c>
      <c r="I98" s="17">
        <f t="shared" ref="I98" si="22">SUM(I88:I97)</f>
        <v>50</v>
      </c>
      <c r="J98" s="17">
        <f t="shared" ref="J98" si="23">SUM(J88:J97)</f>
        <v>283</v>
      </c>
      <c r="K98" s="17">
        <f t="shared" ref="K98" si="24">SUM(K88:K97)</f>
        <v>10</v>
      </c>
      <c r="L98" s="17">
        <f t="shared" ref="L98" si="25">SUM(L88:L97)</f>
        <v>8</v>
      </c>
      <c r="M98" s="17">
        <f t="shared" ref="M98" si="26">SUM(M88:M97)</f>
        <v>2</v>
      </c>
      <c r="N98" s="17">
        <f t="shared" ref="N98" si="27">SUM(N88:N97)</f>
        <v>2956</v>
      </c>
      <c r="O98" s="17">
        <f t="shared" ref="O98" si="28">SUM(O88:O97)</f>
        <v>179</v>
      </c>
    </row>
    <row r="101" spans="2:15" x14ac:dyDescent="0.25">
      <c r="B101" s="11" t="s">
        <v>76</v>
      </c>
      <c r="C101" s="10"/>
      <c r="D101" s="10"/>
      <c r="E101" s="10"/>
      <c r="F101" s="10"/>
      <c r="G101" s="10"/>
      <c r="H101" s="10"/>
      <c r="I101" s="10"/>
    </row>
    <row r="102" spans="2:15" x14ac:dyDescent="0.25">
      <c r="B102" s="41" t="s">
        <v>66</v>
      </c>
      <c r="C102" s="41" t="s">
        <v>67</v>
      </c>
      <c r="D102" s="44" t="s">
        <v>15</v>
      </c>
      <c r="E102" s="45"/>
      <c r="F102" s="44" t="s">
        <v>87</v>
      </c>
      <c r="G102" s="45"/>
      <c r="H102" s="37" t="s">
        <v>0</v>
      </c>
      <c r="I102" s="38"/>
    </row>
    <row r="103" spans="2:15" x14ac:dyDescent="0.25">
      <c r="B103" s="42"/>
      <c r="C103" s="42"/>
      <c r="D103" s="44" t="s">
        <v>16</v>
      </c>
      <c r="E103" s="45"/>
      <c r="F103" s="44" t="s">
        <v>88</v>
      </c>
      <c r="G103" s="45"/>
      <c r="H103" s="39"/>
      <c r="I103" s="40"/>
    </row>
    <row r="104" spans="2:15" ht="30" x14ac:dyDescent="0.25">
      <c r="B104" s="43"/>
      <c r="C104" s="43"/>
      <c r="D104" s="14" t="s">
        <v>63</v>
      </c>
      <c r="E104" s="14" t="s">
        <v>64</v>
      </c>
      <c r="F104" s="14" t="s">
        <v>63</v>
      </c>
      <c r="G104" s="14" t="s">
        <v>64</v>
      </c>
      <c r="H104" s="15" t="s">
        <v>63</v>
      </c>
      <c r="I104" s="15" t="s">
        <v>64</v>
      </c>
    </row>
    <row r="105" spans="2:15" x14ac:dyDescent="0.25">
      <c r="B105" s="13" t="s">
        <v>35</v>
      </c>
      <c r="C105" s="2" t="s">
        <v>36</v>
      </c>
      <c r="D105" s="22">
        <v>0</v>
      </c>
      <c r="E105" s="22">
        <v>0</v>
      </c>
      <c r="F105" s="22">
        <v>1</v>
      </c>
      <c r="G105" s="22">
        <v>1</v>
      </c>
      <c r="H105" s="30">
        <f>D105+F105</f>
        <v>1</v>
      </c>
      <c r="I105" s="30">
        <f>E105+G105</f>
        <v>1</v>
      </c>
    </row>
    <row r="106" spans="2:15" x14ac:dyDescent="0.25">
      <c r="B106" s="4" t="s">
        <v>49</v>
      </c>
      <c r="C106" s="1" t="s">
        <v>50</v>
      </c>
      <c r="D106" s="22">
        <v>35</v>
      </c>
      <c r="E106" s="22">
        <v>1</v>
      </c>
      <c r="F106" s="22">
        <v>0</v>
      </c>
      <c r="G106" s="22">
        <v>0</v>
      </c>
      <c r="H106" s="30">
        <f t="shared" ref="H106:H107" si="29">D106+F106</f>
        <v>35</v>
      </c>
      <c r="I106" s="30">
        <f t="shared" ref="I106:I107" si="30">E106+G106</f>
        <v>1</v>
      </c>
    </row>
    <row r="107" spans="2:15" x14ac:dyDescent="0.25">
      <c r="B107" s="5" t="s">
        <v>53</v>
      </c>
      <c r="C107" s="2" t="s">
        <v>54</v>
      </c>
      <c r="D107" s="22">
        <v>25</v>
      </c>
      <c r="E107" s="22">
        <v>1</v>
      </c>
      <c r="F107" s="22">
        <v>0</v>
      </c>
      <c r="G107" s="22">
        <v>0</v>
      </c>
      <c r="H107" s="30">
        <f t="shared" si="29"/>
        <v>25</v>
      </c>
      <c r="I107" s="30">
        <f t="shared" si="30"/>
        <v>1</v>
      </c>
    </row>
    <row r="108" spans="2:15" x14ac:dyDescent="0.25">
      <c r="B108" s="35" t="s">
        <v>0</v>
      </c>
      <c r="C108" s="36"/>
      <c r="D108" s="17">
        <f>SUM(D105:D107)</f>
        <v>60</v>
      </c>
      <c r="E108" s="17">
        <f t="shared" ref="E108:G108" si="31">SUM(E105:E107)</f>
        <v>2</v>
      </c>
      <c r="F108" s="17">
        <f t="shared" si="31"/>
        <v>1</v>
      </c>
      <c r="G108" s="17">
        <f t="shared" si="31"/>
        <v>1</v>
      </c>
      <c r="H108" s="17">
        <f t="shared" ref="H108" si="32">SUM(H105:H107)</f>
        <v>61</v>
      </c>
      <c r="I108" s="17">
        <f t="shared" ref="I108" si="33">SUM(I105:I107)</f>
        <v>3</v>
      </c>
    </row>
    <row r="111" spans="2:15" x14ac:dyDescent="0.25">
      <c r="B111" s="11" t="s">
        <v>75</v>
      </c>
      <c r="C111" s="10"/>
      <c r="D111" s="10"/>
      <c r="E111" s="10"/>
      <c r="F111" s="10"/>
      <c r="G111" s="10"/>
    </row>
    <row r="112" spans="2:15" x14ac:dyDescent="0.25">
      <c r="B112" s="41" t="s">
        <v>66</v>
      </c>
      <c r="C112" s="41" t="s">
        <v>67</v>
      </c>
      <c r="D112" s="44" t="s">
        <v>27</v>
      </c>
      <c r="E112" s="45"/>
      <c r="F112" s="37" t="s">
        <v>0</v>
      </c>
      <c r="G112" s="38"/>
    </row>
    <row r="113" spans="2:7" x14ac:dyDescent="0.25">
      <c r="B113" s="42"/>
      <c r="C113" s="42"/>
      <c r="D113" s="44" t="s">
        <v>28</v>
      </c>
      <c r="E113" s="45"/>
      <c r="F113" s="39"/>
      <c r="G113" s="40"/>
    </row>
    <row r="114" spans="2:7" ht="30" x14ac:dyDescent="0.25">
      <c r="B114" s="43"/>
      <c r="C114" s="43"/>
      <c r="D114" s="14" t="s">
        <v>63</v>
      </c>
      <c r="E114" s="14" t="s">
        <v>64</v>
      </c>
      <c r="F114" s="15" t="s">
        <v>63</v>
      </c>
      <c r="G114" s="15" t="s">
        <v>64</v>
      </c>
    </row>
    <row r="115" spans="2:7" x14ac:dyDescent="0.25">
      <c r="B115" s="5" t="s">
        <v>59</v>
      </c>
      <c r="C115" s="2" t="s">
        <v>60</v>
      </c>
      <c r="D115" s="6">
        <v>5</v>
      </c>
      <c r="E115" s="6">
        <v>1</v>
      </c>
      <c r="F115" s="16">
        <v>5</v>
      </c>
      <c r="G115" s="16">
        <v>1</v>
      </c>
    </row>
    <row r="116" spans="2:7" x14ac:dyDescent="0.25">
      <c r="B116" s="35" t="s">
        <v>0</v>
      </c>
      <c r="C116" s="36"/>
      <c r="D116" s="17">
        <v>5</v>
      </c>
      <c r="E116" s="17">
        <v>1</v>
      </c>
      <c r="F116" s="17">
        <v>5</v>
      </c>
      <c r="G116" s="17">
        <v>1</v>
      </c>
    </row>
  </sheetData>
  <mergeCells count="124">
    <mergeCell ref="J77:K78"/>
    <mergeCell ref="B85:B87"/>
    <mergeCell ref="C85:C87"/>
    <mergeCell ref="N85:O86"/>
    <mergeCell ref="F112:G113"/>
    <mergeCell ref="B112:B114"/>
    <mergeCell ref="C112:C114"/>
    <mergeCell ref="H102:I103"/>
    <mergeCell ref="B102:B104"/>
    <mergeCell ref="C102:C104"/>
    <mergeCell ref="D85:E85"/>
    <mergeCell ref="D86:E86"/>
    <mergeCell ref="F85:G85"/>
    <mergeCell ref="H85:I85"/>
    <mergeCell ref="H86:I86"/>
    <mergeCell ref="J85:K85"/>
    <mergeCell ref="L85:M85"/>
    <mergeCell ref="L86:M86"/>
    <mergeCell ref="J86:K86"/>
    <mergeCell ref="F86:G86"/>
    <mergeCell ref="B81:C81"/>
    <mergeCell ref="D77:E77"/>
    <mergeCell ref="D78:E78"/>
    <mergeCell ref="F77:G77"/>
    <mergeCell ref="B116:C116"/>
    <mergeCell ref="D112:E112"/>
    <mergeCell ref="D113:E113"/>
    <mergeCell ref="B108:C108"/>
    <mergeCell ref="D102:E102"/>
    <mergeCell ref="D103:E103"/>
    <mergeCell ref="F102:G102"/>
    <mergeCell ref="F103:G103"/>
    <mergeCell ref="B98:C98"/>
    <mergeCell ref="F78:G78"/>
    <mergeCell ref="H77:I77"/>
    <mergeCell ref="H78:I78"/>
    <mergeCell ref="B73:C73"/>
    <mergeCell ref="F67:G68"/>
    <mergeCell ref="B67:B69"/>
    <mergeCell ref="C67:C69"/>
    <mergeCell ref="D67:E67"/>
    <mergeCell ref="D68:E68"/>
    <mergeCell ref="B77:B79"/>
    <mergeCell ref="C77:C79"/>
    <mergeCell ref="B63:C63"/>
    <mergeCell ref="D49:E49"/>
    <mergeCell ref="D50:E50"/>
    <mergeCell ref="B49:B51"/>
    <mergeCell ref="C49:C51"/>
    <mergeCell ref="F49:G49"/>
    <mergeCell ref="F50:G50"/>
    <mergeCell ref="H50:I50"/>
    <mergeCell ref="L49:M49"/>
    <mergeCell ref="L50:M50"/>
    <mergeCell ref="N50:O50"/>
    <mergeCell ref="P49:Q50"/>
    <mergeCell ref="L39:M40"/>
    <mergeCell ref="B39:B41"/>
    <mergeCell ref="C39:C41"/>
    <mergeCell ref="N49:O49"/>
    <mergeCell ref="H49:I49"/>
    <mergeCell ref="B45:C45"/>
    <mergeCell ref="D39:E39"/>
    <mergeCell ref="D40:E40"/>
    <mergeCell ref="F39:G39"/>
    <mergeCell ref="F40:G40"/>
    <mergeCell ref="H39:I39"/>
    <mergeCell ref="H40:I40"/>
    <mergeCell ref="J39:K39"/>
    <mergeCell ref="J40:K40"/>
    <mergeCell ref="J49:K49"/>
    <mergeCell ref="J50:K50"/>
    <mergeCell ref="B35:C35"/>
    <mergeCell ref="D31:E31"/>
    <mergeCell ref="D32:E32"/>
    <mergeCell ref="L31:M32"/>
    <mergeCell ref="B31:B33"/>
    <mergeCell ref="C31:C33"/>
    <mergeCell ref="J32:K32"/>
    <mergeCell ref="F31:G31"/>
    <mergeCell ref="F32:G32"/>
    <mergeCell ref="H31:I31"/>
    <mergeCell ref="H32:I32"/>
    <mergeCell ref="J31:K31"/>
    <mergeCell ref="B27:C27"/>
    <mergeCell ref="D23:E23"/>
    <mergeCell ref="D24:E24"/>
    <mergeCell ref="B23:B25"/>
    <mergeCell ref="C23:C25"/>
    <mergeCell ref="R23:S24"/>
    <mergeCell ref="F23:G23"/>
    <mergeCell ref="F24:G24"/>
    <mergeCell ref="H23:I23"/>
    <mergeCell ref="H24:I24"/>
    <mergeCell ref="J23:K23"/>
    <mergeCell ref="J24:K24"/>
    <mergeCell ref="L23:M23"/>
    <mergeCell ref="L24:M24"/>
    <mergeCell ref="N23:O23"/>
    <mergeCell ref="N24:O24"/>
    <mergeCell ref="P23:Q23"/>
    <mergeCell ref="P24:Q24"/>
    <mergeCell ref="B19:C19"/>
    <mergeCell ref="D14:E14"/>
    <mergeCell ref="D15:E15"/>
    <mergeCell ref="B14:B16"/>
    <mergeCell ref="C14:C16"/>
    <mergeCell ref="H15:I15"/>
    <mergeCell ref="F14:G14"/>
    <mergeCell ref="F15:G15"/>
    <mergeCell ref="J14:K15"/>
    <mergeCell ref="L5:M6"/>
    <mergeCell ref="B5:B7"/>
    <mergeCell ref="C5:C7"/>
    <mergeCell ref="H14:I14"/>
    <mergeCell ref="J5:K5"/>
    <mergeCell ref="J6:K6"/>
    <mergeCell ref="F6:G6"/>
    <mergeCell ref="H5:I5"/>
    <mergeCell ref="H6:I6"/>
    <mergeCell ref="B10:C10"/>
    <mergeCell ref="D5:E5"/>
    <mergeCell ref="D6:E6"/>
    <mergeCell ref="F5:G5"/>
  </mergeCells>
  <pageMargins left="0.7" right="0.7" top="0.75" bottom="0.75" header="0.3" footer="0.3"/>
  <pageSetup paperSize="9" orientation="portrait" verticalDpi="0" r:id="rId1"/>
  <ignoredErrors>
    <ignoredError sqref="B9 D5:K5 D14:I14 B17:B18 D23:I23 B26 B34 D31:K31 D39:K39 B42:B44 D49:I49 B52:B62 D112 D102:E102 B115 B106:B107 D67:E67 B70:B72 D77:I77 B80 D85:I85 B88:B97 K23:Q23 M49:O49 J85:M85 G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ogółem</vt:lpstr>
      <vt:lpstr>wg województw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Gurgielewicz Katarzyna</dc:creator>
  <cp:lastModifiedBy>Marek Syrnyk</cp:lastModifiedBy>
  <dcterms:created xsi:type="dcterms:W3CDTF">2017-03-10T13:07:12Z</dcterms:created>
  <dcterms:modified xsi:type="dcterms:W3CDTF">2022-10-05T11:50:25Z</dcterms:modified>
</cp:coreProperties>
</file>